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<sst xmlns="http://schemas.openxmlformats.org/spreadsheetml/2006/main" count="304" uniqueCount="144">
  <si>
    <t>去哪儿网酒店预付对账单</t>
  </si>
  <si>
    <t>供应商名称：</t>
  </si>
  <si>
    <t>汇趣住</t>
  </si>
  <si>
    <t>结算周期：</t>
  </si>
  <si>
    <t>2023-03-04至2023-03-05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</si>
  <si>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</si>
  <si>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</si>
  <si>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</si>
  <si>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</si>
  <si>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</si>
  <si>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</si>
  <si>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</si>
  <si>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</si>
  <si>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</si>
  <si>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</si>
  <si>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</si>
  <si>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</si>
  <si>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</si>
  <si>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</si>
  <si>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</si>
  <si>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¥601.00</t>
  </si>
  <si>
    <t>¥109.00</t>
  </si>
  <si>
    <t>¥492.00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</si>
  <si>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</si>
  <si>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</si>
  <si>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</si>
  <si>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</si>
  <si>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</si>
  <si>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</si>
  <si>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</si>
  <si>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</si>
  <si>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</si>
  <si>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</si>
  <si>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</si>
  <si>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</si>
  <si>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</si>
  <si>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</si>
  <si>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</si>
  <si>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</si>
  <si>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</si>
  <si>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</si>
  <si>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</si>
  <si>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</si>
  <si>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</si>
  <si>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</si>
  <si>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</si>
  <si>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</si>
  <si>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</si>
  <si>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</si>
  <si>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</si>
  <si>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</si>
  <si>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</si>
  <si>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</si>
  <si>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</si>
  <si>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</si>
  <si>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</si>
  <si>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</si>
  <si>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</si>
  <si>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</si>
  <si>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</si>
  <si>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</si>
  <si>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</si>
  <si>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</si>
  <si>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</si>
  <si>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</si>
  <si>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</si>
  <si>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</si>
  <si>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</si>
  <si>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</si>
  <si>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</si>
  <si>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103291932102</t>
  </si>
  <si>
    <t>酒店预付</t>
  </si>
  <si>
    <t>否</t>
  </si>
  <si>
    <t>普通</t>
  </si>
  <si>
    <t>381694828</t>
  </si>
  <si>
    <t>广州南湖假日酒店</t>
  </si>
  <si>
    <t>1639468</t>
  </si>
  <si>
    <t>徐俊华</t>
  </si>
  <si>
    <t>2023-03-04</t>
  </si>
  <si>
    <t>2023-03-05</t>
  </si>
  <si>
    <t>高级双床房（禁烟）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</si>
  <si>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</si>
  <si>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</si>
  <si>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</si>
  <si>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</si>
  <si>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</si>
  <si>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</si>
  <si>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</si>
  <si>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</si>
  <si>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</si>
  <si>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</si>
  <si>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</si>
  <si>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</si>
  <si>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A230306112945481</t>
  </si>
  <si>
    <r>
      <t>总计：</t>
    </r>
    <r>
      <rPr>
        <sz val="10"/>
        <rFont val="Arial"/>
        <charset val="134"/>
      </rPr>
      <t>492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</si>
  <si>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</si>
  <si>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</si>
  <si>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</si>
  <si>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</si>
  <si>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</si>
  <si>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</si>
  <si>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</si>
  <si>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</si>
  <si>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</si>
  <si>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</si>
  <si>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</si>
  <si>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</si>
  <si>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</si>
  <si>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</si>
  <si>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</si>
  <si>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</si>
  <si>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</si>
  <si>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</si>
  <si>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3090033</t>
  </si>
  <si>
    <t>--</t>
  </si>
  <si>
    <t>492.00</t>
  </si>
  <si>
    <t>RMB</t>
  </si>
  <si>
    <t>0</t>
  </si>
  <si>
    <t>0.00</t>
  </si>
  <si>
    <t>汇趣住国内直连</t>
  </si>
  <si>
    <t>01.011247</t>
  </si>
  <si>
    <t>2023-03-04 11:25:23</t>
  </si>
  <si>
    <t>直连</t>
  </si>
  <si>
    <t>中国</t>
  </si>
  <si>
    <t>103290860049</t>
  </si>
  <si>
    <t>2023-03-03</t>
  </si>
  <si>
    <t>3084583</t>
  </si>
  <si>
    <t>格林豪泰(合肥高铁南站西龙川路店)</t>
  </si>
  <si>
    <t>何文毅</t>
  </si>
  <si>
    <t>135.00</t>
  </si>
  <si>
    <t>2023-03-03 08:28:23</t>
  </si>
  <si>
    <t>103289447950</t>
  </si>
  <si>
    <t>2023-03-02</t>
  </si>
  <si>
    <t>3082890</t>
  </si>
  <si>
    <t>镇江佰润粤海国际酒店</t>
  </si>
  <si>
    <t>王涛</t>
  </si>
  <si>
    <t>470.00</t>
  </si>
  <si>
    <t>2023-03-02 20:29:29</t>
  </si>
  <si>
    <t>103289906121</t>
  </si>
  <si>
    <t>3082695</t>
  </si>
  <si>
    <t>上海康莱德酒店</t>
  </si>
  <si>
    <t>杨立峰</t>
  </si>
  <si>
    <t>893.00</t>
  </si>
  <si>
    <t>2023-03-02 19:53:06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</si>
</sst>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80</v>
      </c>
      <c r="AF2" t="s">
        <v>81</v>
      </c>
      <c r="AG2" t="s">
        <v>72</v>
      </c>
      <c r="AH2" t="s">
        <v>19</v>
      </c>
    </row>
    <row r="3" customHeight="1" spans="1:32">
      <c r="A3" s="10" t="s">
        <v>82</v>
      </c>
      <c r="B3" s="10"/>
      <c r="C3" s="10" t="s">
        <v>83</v>
      </c>
      <c r="D3" s="10"/>
      <c r="E3" s="10"/>
      <c r="F3" s="10"/>
      <c r="G3" s="10" t="s">
        <v>83</v>
      </c>
      <c r="H3" s="10" t="s">
        <v>83</v>
      </c>
      <c r="I3" s="10" t="s">
        <v>83</v>
      </c>
      <c r="J3" s="10" t="s">
        <v>83</v>
      </c>
      <c r="K3" s="10" t="s">
        <v>83</v>
      </c>
      <c r="L3" s="10" t="s">
        <v>83</v>
      </c>
      <c r="M3" s="10" t="s">
        <v>83</v>
      </c>
      <c r="N3" s="10" t="s">
        <v>83</v>
      </c>
      <c r="O3" s="10" t="s">
        <v>83</v>
      </c>
      <c r="P3" s="10" t="s">
        <v>83</v>
      </c>
      <c r="Q3" s="10"/>
      <c r="R3" s="13" t="s">
        <v>20</v>
      </c>
      <c r="S3" s="13" t="s">
        <v>19</v>
      </c>
      <c r="T3" s="10" t="s">
        <v>83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83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84</v>
      </c>
      <c r="B1" s="4" t="s">
        <v>85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86</v>
      </c>
      <c r="H1" s="4" t="s">
        <v>87</v>
      </c>
      <c r="I1" s="4" t="s">
        <v>13</v>
      </c>
      <c r="J1" s="4" t="s">
        <v>17</v>
      </c>
      <c r="K1" s="4" t="s">
        <v>18</v>
      </c>
      <c r="L1" s="9" t="s">
        <v>88</v>
      </c>
      <c r="M1" s="4" t="s">
        <v>89</v>
      </c>
      <c r="N1" s="4" t="s">
        <v>90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8" sqref="A8:A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92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492</v>
      </c>
      <c r="E2" t="str">
        <f>VLOOKUP(A2,HOP!A:L,12,0)</f>
        <v>492.00</v>
      </c>
      <c r="F2" t="str">
        <f>VLOOKUP(A2,HOP!A:C,3,0)</f>
        <v>3090033</v>
      </c>
      <c r="G2">
        <f>D2-E2</f>
        <v>0</v>
      </c>
      <c r="H2" t="str">
        <f>$H$1&amp;F2</f>
        <v>，3090033</v>
      </c>
      <c r="I2" t="str">
        <f>VLOOKUP(A2,HOP!A:U,21,0)</f>
        <v>直连</v>
      </c>
    </row>
    <row r="4" ht="14.25" spans="4:4">
      <c r="D4" s="8" t="s">
        <v>22</v>
      </c>
    </row>
    <row r="8" spans="1:1">
      <c r="A8" t="s">
        <v>93</v>
      </c>
    </row>
    <row r="9" spans="1:1">
      <c r="A9" s="5" t="s">
        <v>94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A1" sqref="$A1:$XFD1048576"/>
    </sheetView>
  </sheetViews>
  <sheetFormatPr defaultColWidth="9.14285714285714" defaultRowHeight="12.75" outlineLevelRow="4"/>
  <cols>
    <col min="1" max="16383" width="9.14285714285714" style="1"/>
  </cols>
  <sheetData>
    <row r="1" s="1" customFormat="1" spans="1:22">
      <c r="A1" s="2" t="s">
        <v>95</v>
      </c>
      <c r="B1" s="2" t="s">
        <v>96</v>
      </c>
      <c r="C1" s="2" t="s">
        <v>97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  <c r="U1" s="2" t="s">
        <v>111</v>
      </c>
      <c r="V1" s="2" t="s">
        <v>112</v>
      </c>
    </row>
    <row r="2" s="1" customFormat="1" spans="1:22">
      <c r="A2" s="1" t="s">
        <v>70</v>
      </c>
      <c r="B2" s="1" t="s">
        <v>78</v>
      </c>
      <c r="C2" s="1" t="s">
        <v>113</v>
      </c>
      <c r="D2" s="1" t="s">
        <v>75</v>
      </c>
      <c r="E2" s="1" t="s">
        <v>77</v>
      </c>
      <c r="F2" s="1" t="s">
        <v>78</v>
      </c>
      <c r="G2" s="1" t="s">
        <v>79</v>
      </c>
      <c r="H2" s="1" t="s">
        <v>114</v>
      </c>
      <c r="I2" s="1" t="s">
        <v>115</v>
      </c>
      <c r="J2" s="1" t="s">
        <v>116</v>
      </c>
      <c r="K2" s="1" t="s">
        <v>115</v>
      </c>
      <c r="L2" s="1" t="s">
        <v>115</v>
      </c>
      <c r="M2" s="1" t="s">
        <v>117</v>
      </c>
      <c r="N2" s="1" t="s">
        <v>117</v>
      </c>
      <c r="O2" s="1" t="s">
        <v>118</v>
      </c>
      <c r="P2" s="1" t="s">
        <v>119</v>
      </c>
      <c r="Q2" s="1" t="s">
        <v>120</v>
      </c>
      <c r="R2" s="1" t="s">
        <v>121</v>
      </c>
      <c r="S2" s="1" t="s">
        <v>72</v>
      </c>
      <c r="T2" s="1" t="s">
        <v>34</v>
      </c>
      <c r="U2" s="1" t="s">
        <v>122</v>
      </c>
      <c r="V2" s="1" t="s">
        <v>123</v>
      </c>
    </row>
    <row r="3" s="1" customFormat="1" spans="1:22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125</v>
      </c>
      <c r="G3" s="1" t="s">
        <v>78</v>
      </c>
      <c r="H3" s="1" t="s">
        <v>114</v>
      </c>
      <c r="I3" s="1" t="s">
        <v>129</v>
      </c>
      <c r="J3" s="1" t="s">
        <v>116</v>
      </c>
      <c r="K3" s="1" t="s">
        <v>129</v>
      </c>
      <c r="L3" s="1" t="s">
        <v>129</v>
      </c>
      <c r="M3" s="1" t="s">
        <v>117</v>
      </c>
      <c r="N3" s="1" t="s">
        <v>117</v>
      </c>
      <c r="O3" s="1" t="s">
        <v>118</v>
      </c>
      <c r="P3" s="1" t="s">
        <v>119</v>
      </c>
      <c r="Q3" s="1" t="s">
        <v>120</v>
      </c>
      <c r="R3" s="1" t="s">
        <v>130</v>
      </c>
      <c r="S3" s="1" t="s">
        <v>72</v>
      </c>
      <c r="T3" s="1" t="s">
        <v>34</v>
      </c>
      <c r="U3" s="1" t="s">
        <v>122</v>
      </c>
      <c r="V3" s="1" t="s">
        <v>123</v>
      </c>
    </row>
    <row r="4" s="1" customFormat="1" spans="1:22">
      <c r="A4" s="1" t="s">
        <v>131</v>
      </c>
      <c r="B4" s="1" t="s">
        <v>132</v>
      </c>
      <c r="C4" s="1" t="s">
        <v>133</v>
      </c>
      <c r="D4" s="1" t="s">
        <v>134</v>
      </c>
      <c r="E4" s="1" t="s">
        <v>135</v>
      </c>
      <c r="F4" s="1" t="s">
        <v>132</v>
      </c>
      <c r="G4" s="1" t="s">
        <v>125</v>
      </c>
      <c r="H4" s="1" t="s">
        <v>114</v>
      </c>
      <c r="I4" s="1" t="s">
        <v>136</v>
      </c>
      <c r="J4" s="1" t="s">
        <v>116</v>
      </c>
      <c r="K4" s="1" t="s">
        <v>136</v>
      </c>
      <c r="L4" s="1" t="s">
        <v>136</v>
      </c>
      <c r="M4" s="1" t="s">
        <v>117</v>
      </c>
      <c r="N4" s="1" t="s">
        <v>117</v>
      </c>
      <c r="O4" s="1" t="s">
        <v>118</v>
      </c>
      <c r="P4" s="1" t="s">
        <v>119</v>
      </c>
      <c r="Q4" s="1" t="s">
        <v>120</v>
      </c>
      <c r="R4" s="1" t="s">
        <v>137</v>
      </c>
      <c r="S4" s="1" t="s">
        <v>72</v>
      </c>
      <c r="T4" s="1" t="s">
        <v>34</v>
      </c>
      <c r="U4" s="1" t="s">
        <v>122</v>
      </c>
      <c r="V4" s="1" t="s">
        <v>123</v>
      </c>
    </row>
    <row r="5" s="1" customFormat="1" spans="1:22">
      <c r="A5" s="1" t="s">
        <v>138</v>
      </c>
      <c r="B5" s="1" t="s">
        <v>132</v>
      </c>
      <c r="C5" s="1" t="s">
        <v>139</v>
      </c>
      <c r="D5" s="1" t="s">
        <v>140</v>
      </c>
      <c r="E5" s="1" t="s">
        <v>141</v>
      </c>
      <c r="F5" s="1" t="s">
        <v>132</v>
      </c>
      <c r="G5" s="1" t="s">
        <v>125</v>
      </c>
      <c r="H5" s="1" t="s">
        <v>114</v>
      </c>
      <c r="I5" s="1" t="s">
        <v>142</v>
      </c>
      <c r="J5" s="1" t="s">
        <v>116</v>
      </c>
      <c r="K5" s="1" t="s">
        <v>142</v>
      </c>
      <c r="L5" s="1" t="s">
        <v>142</v>
      </c>
      <c r="M5" s="1" t="s">
        <v>117</v>
      </c>
      <c r="N5" s="1" t="s">
        <v>117</v>
      </c>
      <c r="O5" s="1" t="s">
        <v>118</v>
      </c>
      <c r="P5" s="1" t="s">
        <v>119</v>
      </c>
      <c r="Q5" s="1" t="s">
        <v>120</v>
      </c>
      <c r="R5" s="1" t="s">
        <v>143</v>
      </c>
      <c r="S5" s="1" t="s">
        <v>72</v>
      </c>
      <c r="T5" s="1" t="s">
        <v>34</v>
      </c>
      <c r="U5" s="1" t="s">
        <v>122</v>
      </c>
      <c r="V5" s="1" t="s">
        <v>123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2023-03-06T03:30:39Z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E5873F4F9C1B4FB5904DFB916A8E5819</vt:lpwstr>
  </property>
</Properties>
</file>