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<sst xmlns="http://schemas.openxmlformats.org/spreadsheetml/2006/main" count="1505" uniqueCount="489">
  <si>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</si>
  <si>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</si>
  <si>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</si>
  <si>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</si>
  <si>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</si>
  <si>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</si>
  <si>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</si>
  <si>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</si>
  <si>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</si>
  <si>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</si>
  <si>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</si>
  <si>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</si>
  <si>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</si>
  <si>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</si>
  <si>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</si>
  <si>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</si>
  <si>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</si>
  <si>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</si>
  <si>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</si>
  <si>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</si>
  <si>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</si>
  <si>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</si>
  <si>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</si>
  <si>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</si>
  <si>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</si>
  <si>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999222559391585	</t>
  </si>
  <si>
    <t>Ctrip</t>
  </si>
  <si>
    <t>正常</t>
  </si>
  <si>
    <t>[长沙]全季酒店(长沙高铁南站店)(93871985)</t>
  </si>
  <si>
    <t>大床房&lt;至多8间&gt;&lt;2人入住&gt;</t>
  </si>
  <si>
    <t>CNY</t>
  </si>
  <si>
    <t>胡思敏</t>
  </si>
  <si>
    <t>CA13744230305CNY</t>
  </si>
  <si>
    <t>未提现</t>
  </si>
  <si>
    <t>携程开票</t>
  </si>
  <si>
    <t xml:space="preserve">3008572	</t>
  </si>
  <si>
    <t xml:space="preserve">R4100002108403812001	</t>
  </si>
  <si>
    <t xml:space="preserve">999222559666948	</t>
  </si>
  <si>
    <t>[台北]台北亚都丽致大饭店(The  Landis Taipei Hotel)(80941560)</t>
  </si>
  <si>
    <t>卓越大床房&lt;至多8间&gt;&lt;2人入住&gt;</t>
  </si>
  <si>
    <t>poh/chu tan</t>
  </si>
  <si>
    <t xml:space="preserve">3008630	</t>
  </si>
  <si>
    <t xml:space="preserve">3760027	</t>
  </si>
  <si>
    <t xml:space="preserve">999222572467657	</t>
  </si>
  <si>
    <t>[南投]南投日月潭俪山林会馆(The Richforest Hotel - Sun Moon Lake)(81210453)</t>
  </si>
  <si>
    <t>豪华湖景双人大床房&lt;至多8间&gt;&lt;2人入住&gt;&lt;早餐&gt;</t>
  </si>
  <si>
    <t>HSU/HSIUPING</t>
  </si>
  <si>
    <t xml:space="preserve">3010693	</t>
  </si>
  <si>
    <t xml:space="preserve">RM145284353920230207	</t>
  </si>
  <si>
    <t xml:space="preserve">999222594949836	</t>
  </si>
  <si>
    <t>[北京]全季酒店(北京前门四合院店)(93878122)</t>
  </si>
  <si>
    <t>胡慧镁</t>
  </si>
  <si>
    <t xml:space="preserve">3014147	</t>
  </si>
  <si>
    <t xml:space="preserve">R9000670108573694001	</t>
  </si>
  <si>
    <t xml:space="preserve">999222639446605	</t>
  </si>
  <si>
    <t>[北京]汉庭优佳酒店(北京首都机场店)(76436508)</t>
  </si>
  <si>
    <t>家庭房&lt;至多8间&gt;&lt;2人入住&gt;</t>
  </si>
  <si>
    <t>刘丹</t>
  </si>
  <si>
    <t xml:space="preserve">3019885	</t>
  </si>
  <si>
    <t xml:space="preserve">R1013121108748596001	</t>
  </si>
  <si>
    <t xml:space="preserve">999222686906031	</t>
  </si>
  <si>
    <t>[厦门]汉庭优佳酒店(厦门中山路步行街店)(68600905)</t>
  </si>
  <si>
    <t>高级大床房&lt;至多8间&gt;&lt;2人入住&gt;</t>
  </si>
  <si>
    <t>白瑛琪</t>
  </si>
  <si>
    <t xml:space="preserve">3025946	</t>
  </si>
  <si>
    <t xml:space="preserve">R3610012108938161001	</t>
  </si>
  <si>
    <t xml:space="preserve">999222688004930	</t>
  </si>
  <si>
    <t>[珠海]珠海旭日湾巢酒店(76480603)</t>
  </si>
  <si>
    <t>海洋主题房&lt;至多8间&gt;&lt;2人入住&gt;&lt;早餐&gt;</t>
  </si>
  <si>
    <t>杨慧</t>
  </si>
  <si>
    <t xml:space="preserve">3026149	</t>
  </si>
  <si>
    <t xml:space="preserve">Acknowledged	</t>
  </si>
  <si>
    <t xml:space="preserve">999222688908362	</t>
  </si>
  <si>
    <t>[台北]家宾旅店(Guest Hotel)(80941709)</t>
  </si>
  <si>
    <t>商务双人间 - 无窗&lt;至多8间&gt;&lt;2人入住&gt;&lt;早餐&gt;</t>
  </si>
  <si>
    <t>Yang/Chihling,Yang/Chihling</t>
  </si>
  <si>
    <t xml:space="preserve">	</t>
  </si>
  <si>
    <t xml:space="preserve">999222689418871	</t>
  </si>
  <si>
    <t>[新北]新北新庄翰品酒店(Chateau de Chine Hotel)(80941590)</t>
  </si>
  <si>
    <t>豪华大床房&lt;至多8间&gt;&lt;2人入住&gt;</t>
  </si>
  <si>
    <t>HSIAO/YUYUN</t>
  </si>
  <si>
    <t xml:space="preserve">3026423	</t>
  </si>
  <si>
    <t xml:space="preserve">-1456172030	</t>
  </si>
  <si>
    <t xml:space="preserve">999222752574219	</t>
  </si>
  <si>
    <t>[深圳]迎商酒店(深圳罗湖东门店)(83900515)</t>
  </si>
  <si>
    <t>舒适大床房&lt;至多8间&gt;&lt;2人入住&gt;</t>
  </si>
  <si>
    <t>林啟裕</t>
  </si>
  <si>
    <t xml:space="preserve">3034284	</t>
  </si>
  <si>
    <t>取消</t>
  </si>
  <si>
    <t xml:space="preserve">999222762881161	</t>
  </si>
  <si>
    <t>[三江]骏怡精选酒店(三江侗乡大道店)(80248109)</t>
  </si>
  <si>
    <t>特价房&lt;至多8间&gt;&lt;2人入住&gt;</t>
  </si>
  <si>
    <t>邓淞文</t>
  </si>
  <si>
    <t xml:space="preserve">3035965	</t>
  </si>
  <si>
    <t xml:space="preserve">(THK)YD04202230216162024939;	</t>
  </si>
  <si>
    <t xml:space="preserve">999222774659535	</t>
  </si>
  <si>
    <t>雅致双床房&lt;至多8间&gt;&lt;2人入住&gt;</t>
  </si>
  <si>
    <t>LEE/CHUNYI</t>
  </si>
  <si>
    <t xml:space="preserve">-1458700095	</t>
  </si>
  <si>
    <t xml:space="preserve">999222778937992	</t>
  </si>
  <si>
    <t>[昆明]格盟酒店（昆明新迎新城穿金路地铁站）(94910811)</t>
  </si>
  <si>
    <t>大床房&lt;至多8间&gt;&lt;90天内可预订&gt;&lt;2人入住&gt;</t>
  </si>
  <si>
    <t>李彝初</t>
  </si>
  <si>
    <t xml:space="preserve">3038550	</t>
  </si>
  <si>
    <t xml:space="preserve">(GRT)83117946;	</t>
  </si>
  <si>
    <t xml:space="preserve">999222496269814	</t>
  </si>
  <si>
    <t>[台南]枫华沐月台南行馆(Maple Hotel)(80941671)</t>
  </si>
  <si>
    <t>豪华双人房&lt;至多8间&gt;&lt;2人入住&gt;&lt;早餐&gt;</t>
  </si>
  <si>
    <t>CHIANG/HSIAO-LAN,CHIANG/HSIAO-LAN</t>
  </si>
  <si>
    <t>CA13744230306CNY</t>
  </si>
  <si>
    <t xml:space="preserve">2999824	</t>
  </si>
  <si>
    <t xml:space="preserve">125206	</t>
  </si>
  <si>
    <t xml:space="preserve">999222509945317	</t>
  </si>
  <si>
    <t>[花莲]太阳花3D浮雕民宿(3D Sunflower Embossed B&amp;B)(81210611)</t>
  </si>
  <si>
    <t>浮雕二人房(无窗)&lt;至多8间&gt;&lt;2人入住&gt;</t>
  </si>
  <si>
    <t>HUANG/LI XING,HUANG/LI XING</t>
  </si>
  <si>
    <t xml:space="preserve">3001779	</t>
  </si>
  <si>
    <t xml:space="preserve">506	</t>
  </si>
  <si>
    <t xml:space="preserve">999222546823267	</t>
  </si>
  <si>
    <t>[西安]汉庭酒店(西安太白南路地铁站店)(85455745)</t>
  </si>
  <si>
    <t>高某</t>
  </si>
  <si>
    <t xml:space="preserve">3006997	</t>
  </si>
  <si>
    <t xml:space="preserve">R7100612108344711001	</t>
  </si>
  <si>
    <t xml:space="preserve">999222577826426	</t>
  </si>
  <si>
    <t>[无锡]汉庭酒店(无锡新加坡工业园店)(80249357)</t>
  </si>
  <si>
    <t>杨娅宇</t>
  </si>
  <si>
    <t xml:space="preserve">3011642	</t>
  </si>
  <si>
    <t xml:space="preserve">R2140291108492110001	</t>
  </si>
  <si>
    <t xml:space="preserve">999222591076143	</t>
  </si>
  <si>
    <t>[西安]汉庭优佳酒店(西安航天城地铁站店)(80248962)</t>
  </si>
  <si>
    <t>双床房&lt;2人入住&gt;</t>
  </si>
  <si>
    <t>崔瑶</t>
  </si>
  <si>
    <t xml:space="preserve">3013572	</t>
  </si>
  <si>
    <t xml:space="preserve">R7101993108556732001	</t>
  </si>
  <si>
    <t xml:space="preserve">999222599362475	</t>
  </si>
  <si>
    <t>[太原]汉庭酒店（太原长风街店）(93874795)</t>
  </si>
  <si>
    <t>商务大床房&lt;至多8间&gt;&lt;2人入住&gt;</t>
  </si>
  <si>
    <t>霍文雅</t>
  </si>
  <si>
    <t xml:space="preserve">3014260	</t>
  </si>
  <si>
    <t xml:space="preserve">R9005123108576674001	</t>
  </si>
  <si>
    <t xml:space="preserve">999222619185304	</t>
  </si>
  <si>
    <t>[兰州]汉庭酒店(兰州东方红广场庆阳路店)(80249451)</t>
  </si>
  <si>
    <t>魏莎托</t>
  </si>
  <si>
    <t xml:space="preserve">3017123	</t>
  </si>
  <si>
    <t xml:space="preserve">999222620653662	</t>
  </si>
  <si>
    <t>[北京]怡莱酒店(北京纪家庙地铁站店)(93874341)</t>
  </si>
  <si>
    <t>任梦笛</t>
  </si>
  <si>
    <t xml:space="preserve">3017368	</t>
  </si>
  <si>
    <t xml:space="preserve">R9003752108668647001	</t>
  </si>
  <si>
    <t xml:space="preserve">999222643122051	</t>
  </si>
  <si>
    <t>[合肥]汉庭酒店(合肥逍遥津店)(93871906)</t>
  </si>
  <si>
    <t>双床房&lt;至多8间&gt;&lt;2人入住&gt;</t>
  </si>
  <si>
    <t>吴嘉盛</t>
  </si>
  <si>
    <t xml:space="preserve">3020518	</t>
  </si>
  <si>
    <t xml:space="preserve">R9010057108761718001	</t>
  </si>
  <si>
    <t xml:space="preserve">999222650826079	</t>
  </si>
  <si>
    <t>[台北]Hotel Papa Whale-昆明馆(Hotel Papa Whale)(80941603)</t>
  </si>
  <si>
    <t>雅致双人房(无窗)&lt;至多8间&gt;&lt;2人入住&gt;</t>
  </si>
  <si>
    <t>Lin/Peiwen,Lin/Peiwen</t>
  </si>
  <si>
    <t xml:space="preserve">3021266	</t>
  </si>
  <si>
    <t xml:space="preserve">RM145497346620230210	</t>
  </si>
  <si>
    <t xml:space="preserve">999222677540245	</t>
  </si>
  <si>
    <t>[宜兰]烟波大饭店苏澳四季双泉馆(Lakeshore Hotel Suao)(81211050)</t>
  </si>
  <si>
    <t>景观海景家庭房&lt;至多8间&gt;&lt;2人入住&gt;&lt;早餐&gt;</t>
  </si>
  <si>
    <t>LI/HUICHUAN</t>
  </si>
  <si>
    <t xml:space="preserve">3024919	</t>
  </si>
  <si>
    <t xml:space="preserve">-1455814499	</t>
  </si>
  <si>
    <t xml:space="preserve">999222686483934	</t>
  </si>
  <si>
    <t>[深圳]汉庭酒店(深圳南山地铁站店)(76438889)</t>
  </si>
  <si>
    <t>孙悦</t>
  </si>
  <si>
    <t xml:space="preserve">3025854	</t>
  </si>
  <si>
    <t xml:space="preserve">R5180543108936364001	</t>
  </si>
  <si>
    <t xml:space="preserve">999222689921939	</t>
  </si>
  <si>
    <t>[北京]汉庭酒店(北京长虹桥店)(83900847)</t>
  </si>
  <si>
    <t>张日堃</t>
  </si>
  <si>
    <t xml:space="preserve">3026528	</t>
  </si>
  <si>
    <t xml:space="preserve">R1000261108953461001	</t>
  </si>
  <si>
    <t xml:space="preserve">999222691650452	</t>
  </si>
  <si>
    <t>[成都]全季酒店(成都华西人民南路店)(93874259)</t>
  </si>
  <si>
    <t>杨沛加</t>
  </si>
  <si>
    <t xml:space="preserve">3026892	</t>
  </si>
  <si>
    <t xml:space="preserve">R9001195108983924001	</t>
  </si>
  <si>
    <t xml:space="preserve">999222709521707	</t>
  </si>
  <si>
    <t>[杭州]全季酒店(杭州野生动物园店)(93874270)</t>
  </si>
  <si>
    <t>高级双床房&lt;至多8间&gt;&lt;2人入住&gt;</t>
  </si>
  <si>
    <t>严梅英</t>
  </si>
  <si>
    <t xml:space="preserve">3029098	</t>
  </si>
  <si>
    <t xml:space="preserve">R3114001109037213001	</t>
  </si>
  <si>
    <t xml:space="preserve">999222709720165	</t>
  </si>
  <si>
    <t>廖婷琦</t>
  </si>
  <si>
    <t xml:space="preserve">3029137	</t>
  </si>
  <si>
    <t xml:space="preserve">R3114001109038591001	</t>
  </si>
  <si>
    <t xml:space="preserve">999222711076284	</t>
  </si>
  <si>
    <t>[济南]汉庭优佳酒店(济南和平路店)(93872127)</t>
  </si>
  <si>
    <t>臧秀伟</t>
  </si>
  <si>
    <t xml:space="preserve">3029459	</t>
  </si>
  <si>
    <t xml:space="preserve">R8916107109066331001	</t>
  </si>
  <si>
    <t xml:space="preserve">999222733000111	</t>
  </si>
  <si>
    <t>[屏东]垦丁H会馆(H Resort)(81210355)</t>
  </si>
  <si>
    <t>标准双床房&lt;至多8间&gt;&lt;2人入住&gt;&lt;早餐&gt;</t>
  </si>
  <si>
    <t>CHIEN HUA MI/CHIEN HUA MI,CHIEN HUA MI/CHIEN HUA MI</t>
  </si>
  <si>
    <t xml:space="preserve">3031346	</t>
  </si>
  <si>
    <t xml:space="preserve">R23002732	</t>
  </si>
  <si>
    <t xml:space="preserve">999222739709700	</t>
  </si>
  <si>
    <t>[高雄]高雄三多旅店(Sanduo Hotel)(80941505)</t>
  </si>
  <si>
    <t>精致大床房&lt;至多8间&gt;&lt;2人入住&gt;&lt;早餐&gt;</t>
  </si>
  <si>
    <t>YU/YUCHEN</t>
  </si>
  <si>
    <t xml:space="preserve">3032445	</t>
  </si>
  <si>
    <t xml:space="preserve">999222751295322	</t>
  </si>
  <si>
    <t>[嘉义市]嘉义HOTEL HI新民店(Hotel Hi – Xinmin)(80942313)</t>
  </si>
  <si>
    <t>标准房&lt;至多8间&gt;&lt;2人入住&gt;&lt;早餐&gt;</t>
  </si>
  <si>
    <t>Deng/YUNG TAI,Deng/YUNG TAI</t>
  </si>
  <si>
    <t xml:space="preserve">1457744224	</t>
  </si>
  <si>
    <t xml:space="preserve">999222761362719	</t>
  </si>
  <si>
    <t>[台北]台北大仓久和大饭店(The Okura Prestige Taipei)(80941565)</t>
  </si>
  <si>
    <t>菁英客房&lt;至多8间&gt;&lt;2人入住&gt;</t>
  </si>
  <si>
    <t>WANG/YICHEN</t>
  </si>
  <si>
    <t xml:space="preserve">3035693	</t>
  </si>
  <si>
    <t xml:space="preserve">1212211	</t>
  </si>
  <si>
    <t xml:space="preserve">999222764345709	</t>
  </si>
  <si>
    <t>[新北]艾蔓精致旅馆(新北土城馆)(Amain Boutique Motel Tu-cheng)(81210907)</t>
  </si>
  <si>
    <t>尊爵套房&lt;至多8间&gt;&lt;2人入住&gt;&lt;早餐&gt;</t>
  </si>
  <si>
    <t>Huang/Chi Min,Huang/Chi Min</t>
  </si>
  <si>
    <t xml:space="preserve">3036267	</t>
  </si>
  <si>
    <t xml:space="preserve">1981	</t>
  </si>
  <si>
    <t xml:space="preserve">999222785440842	</t>
  </si>
  <si>
    <t>[咸阳]喆啡酒店(咸阳人民路中心广场店)(80244026)</t>
  </si>
  <si>
    <t>醇享大床房&lt;至多8间&gt;&lt;2人入住&gt;</t>
  </si>
  <si>
    <t>李昭颖</t>
  </si>
  <si>
    <t xml:space="preserve">3039758	</t>
  </si>
  <si>
    <t xml:space="preserve">999222796339315	</t>
  </si>
  <si>
    <t>[基隆]基隆华国大饭店(Imperial Hotel)(80966221)</t>
  </si>
  <si>
    <t>chang/hsuimei,chang/hsuimei</t>
  </si>
  <si>
    <t xml:space="preserve">3041633	</t>
  </si>
  <si>
    <t xml:space="preserve">999222800391268	</t>
  </si>
  <si>
    <t>[天津]IU酒店(天津侯台城建大学海泰工业园店)(76549549)</t>
  </si>
  <si>
    <t>小U·超级大床房&lt;至多8间&gt;&lt;2人入住&gt;</t>
  </si>
  <si>
    <t>胡茂崇</t>
  </si>
  <si>
    <t xml:space="preserve">3042533	</t>
  </si>
  <si>
    <t xml:space="preserve">105054505254	</t>
  </si>
  <si>
    <t xml:space="preserve">999222801748880	</t>
  </si>
  <si>
    <t>[江阴]格林豪泰(江阴夏港街道快捷酒店)(83900885)</t>
  </si>
  <si>
    <t>陆徳稳</t>
  </si>
  <si>
    <t xml:space="preserve">3042934	</t>
  </si>
  <si>
    <t xml:space="preserve">(GRT)83173726;	</t>
  </si>
  <si>
    <t xml:space="preserve">999222802749637	</t>
  </si>
  <si>
    <t>[伊宁市]IU酒店(伊宁上海城店)(92484496)</t>
  </si>
  <si>
    <t>阿克特列克</t>
  </si>
  <si>
    <t xml:space="preserve">3043384	</t>
  </si>
  <si>
    <t xml:space="preserve">105055272174	</t>
  </si>
  <si>
    <t xml:space="preserve">999222803151458	</t>
  </si>
  <si>
    <t>[东台]全季酒店(东台店)(80251084)</t>
  </si>
  <si>
    <t>梅晓东</t>
  </si>
  <si>
    <t xml:space="preserve">3043575	</t>
  </si>
  <si>
    <t xml:space="preserve">R2242001109456470001	</t>
  </si>
  <si>
    <t xml:space="preserve">999222803157014	</t>
  </si>
  <si>
    <t>[抚州]格林豪泰酒店(抚州赣东汽车城店）(92484556)</t>
  </si>
  <si>
    <t>黄韵</t>
  </si>
  <si>
    <t xml:space="preserve">3043578	</t>
  </si>
  <si>
    <t xml:space="preserve">(GRT)83181436;	</t>
  </si>
  <si>
    <t xml:space="preserve">999222806008683	</t>
  </si>
  <si>
    <t>[北京]7天连锁酒店(北京南站南广场洋桥店)(83901485)</t>
  </si>
  <si>
    <t>精选大床房&lt;至多8间&gt;&lt;2人入住&gt;</t>
  </si>
  <si>
    <t>刘文硕</t>
  </si>
  <si>
    <t xml:space="preserve">105055608194	</t>
  </si>
  <si>
    <t xml:space="preserve">999222807935020	</t>
  </si>
  <si>
    <t>[深圳]深圳中洲圣廷苑酒店(80243344)</t>
  </si>
  <si>
    <t>连俊涛</t>
  </si>
  <si>
    <t xml:space="preserve">3044105	</t>
  </si>
  <si>
    <t>，</t>
  </si>
  <si>
    <t>24223 CNY</t>
  </si>
  <si>
    <t>A230306095334481</t>
  </si>
  <si>
    <t>总计：24223元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</si>
  <si>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</si>
  <si>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</si>
  <si>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</si>
  <si>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</si>
  <si>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</si>
  <si>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</si>
  <si>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</si>
  <si>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</si>
  <si>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</si>
  <si>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</si>
  <si>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</si>
  <si>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</si>
  <si>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</si>
  <si>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</si>
  <si>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</si>
  <si>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</si>
  <si>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</si>
  <si>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</si>
  <si>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</si>
  <si>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</si>
  <si>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3044105</t>
  </si>
  <si>
    <t>深圳中洲圣廷苑酒店</t>
  </si>
  <si>
    <t>2023-02-19</t>
  </si>
  <si>
    <t>退房日月结</t>
  </si>
  <si>
    <t>504.00</t>
  </si>
  <si>
    <t>RMB</t>
  </si>
  <si>
    <t>0</t>
  </si>
  <si>
    <t>0.00</t>
  </si>
  <si>
    <t>携程汇登国内直连</t>
  </si>
  <si>
    <t>01.011264</t>
  </si>
  <si>
    <t>2023-02-18 23:05:44</t>
  </si>
  <si>
    <t>否</t>
  </si>
  <si>
    <t>广州汇登信息科技有限公司</t>
  </si>
  <si>
    <t>直连</t>
  </si>
  <si>
    <t>中国</t>
  </si>
  <si>
    <t>3043751</t>
  </si>
  <si>
    <t>7天连锁酒店(北京南站南广场洋桥店)</t>
  </si>
  <si>
    <t>301.00</t>
  </si>
  <si>
    <t>2023-02-18 21:26:33</t>
  </si>
  <si>
    <t>3043578</t>
  </si>
  <si>
    <t>格林豪泰酒店(抚州赣东汽车城店）</t>
  </si>
  <si>
    <t>171.00</t>
  </si>
  <si>
    <t>2023-02-18 20:35:10</t>
  </si>
  <si>
    <t>3043575</t>
  </si>
  <si>
    <t>全季酒店(东台店)</t>
  </si>
  <si>
    <t>273.00</t>
  </si>
  <si>
    <t>2023-02-18 20:34:32</t>
  </si>
  <si>
    <t>3043384</t>
  </si>
  <si>
    <t>IU酒店(伊宁上海城店)</t>
  </si>
  <si>
    <t>139.00</t>
  </si>
  <si>
    <t>2023-02-18 19:43:20</t>
  </si>
  <si>
    <t>999222711076284，</t>
  </si>
  <si>
    <t>3043006</t>
  </si>
  <si>
    <t>汉庭优佳酒店(济南和平路店)</t>
  </si>
  <si>
    <t>2023-02-18 18:05:21</t>
  </si>
  <si>
    <t>3042934</t>
  </si>
  <si>
    <t>格林豪泰(江阴夏港街道快捷酒店)</t>
  </si>
  <si>
    <t>170.00</t>
  </si>
  <si>
    <t>2023-02-18 17:42:35</t>
  </si>
  <si>
    <t>3042533</t>
  </si>
  <si>
    <t>IU酒店(天津侯台城建大学海泰工业园店)</t>
  </si>
  <si>
    <t>225.00</t>
  </si>
  <si>
    <t>2023-02-18 15:47:16</t>
  </si>
  <si>
    <t>3041633</t>
  </si>
  <si>
    <t>华国商务酒店</t>
  </si>
  <si>
    <t>chang hsuimei,chang hsuimei</t>
  </si>
  <si>
    <t>464.00</t>
  </si>
  <si>
    <t>2023-02-18 11:03:14</t>
  </si>
  <si>
    <t>2023-02-17</t>
  </si>
  <si>
    <t>3038550</t>
  </si>
  <si>
    <t>格盟酒店（昆明新迎新城穿金路地铁站）</t>
  </si>
  <si>
    <t>184.00</t>
  </si>
  <si>
    <t>2023-02-17 12:23:10</t>
  </si>
  <si>
    <t>3037959</t>
  </si>
  <si>
    <t>新北新庄翰品酒店</t>
  </si>
  <si>
    <t>LEE CHUNYI</t>
  </si>
  <si>
    <t>511.00</t>
  </si>
  <si>
    <t>2023-02-17 08:57:59</t>
  </si>
  <si>
    <t>2023-02-16</t>
  </si>
  <si>
    <t>3036267</t>
  </si>
  <si>
    <t>艾蔓精致旅馆 - 土城馆</t>
  </si>
  <si>
    <t>Huang Chi Min,Huang Chi Min</t>
  </si>
  <si>
    <t>1369.00</t>
  </si>
  <si>
    <t>2023-02-16 17:48:01</t>
  </si>
  <si>
    <t>3035965</t>
  </si>
  <si>
    <t>骏怡精选酒店(三江侗乡大道店)</t>
  </si>
  <si>
    <t>178.00</t>
  </si>
  <si>
    <t>2023-02-16 16:20:26</t>
  </si>
  <si>
    <t>3035693</t>
  </si>
  <si>
    <t>台北大仓久和大饭店</t>
  </si>
  <si>
    <t>WANG YICHEN</t>
  </si>
  <si>
    <t>1645.00</t>
  </si>
  <si>
    <t>2023-02-16 14:45:03</t>
  </si>
  <si>
    <t>2023-02-15</t>
  </si>
  <si>
    <t>3034048</t>
  </si>
  <si>
    <t>嘉义HOTEL HI新民店</t>
  </si>
  <si>
    <t>Deng YUNG TAI,Deng YUNG TAI</t>
  </si>
  <si>
    <t>565.00</t>
  </si>
  <si>
    <t>2023-02-15 23:15:17</t>
  </si>
  <si>
    <t>3032445</t>
  </si>
  <si>
    <t>高雄三多旅店</t>
  </si>
  <si>
    <t>YU YUCHEN</t>
  </si>
  <si>
    <t>385.00</t>
  </si>
  <si>
    <t>2023-02-15 14:45:17</t>
  </si>
  <si>
    <t>3031346</t>
  </si>
  <si>
    <t>垦丁H会馆</t>
  </si>
  <si>
    <t>CHIEN HUA MI CHIEN HUA MI,CHIEN HUA MI CHIEN HUA MI</t>
  </si>
  <si>
    <t>1114.00</t>
  </si>
  <si>
    <t>2023-02-15 00:55:40</t>
  </si>
  <si>
    <t>2023-02-14</t>
  </si>
  <si>
    <t>3029459</t>
  </si>
  <si>
    <t>213.00</t>
  </si>
  <si>
    <t>2023-02-14 08:12:13</t>
  </si>
  <si>
    <t>3029137</t>
  </si>
  <si>
    <t>全季酒店(杭州野生动物园店)</t>
  </si>
  <si>
    <t>315.00</t>
  </si>
  <si>
    <t>2023-02-14 00:29:53</t>
  </si>
  <si>
    <t>3029098</t>
  </si>
  <si>
    <t>2023-02-14 00:06:55</t>
  </si>
  <si>
    <t>2023-02-13</t>
  </si>
  <si>
    <t>3026892</t>
  </si>
  <si>
    <t>全季酒店(成都华西人民南路店)</t>
  </si>
  <si>
    <t>347.00</t>
  </si>
  <si>
    <t>2023-02-13 09:18:46</t>
  </si>
  <si>
    <t>3026528</t>
  </si>
  <si>
    <t>汉庭酒店(北京长虹桥店)</t>
  </si>
  <si>
    <t>772.00</t>
  </si>
  <si>
    <t>2023-02-13 00:51:03</t>
  </si>
  <si>
    <t>2023-02-12</t>
  </si>
  <si>
    <t>3026423</t>
  </si>
  <si>
    <t>HSIAO YUYUN</t>
  </si>
  <si>
    <t>535.00</t>
  </si>
  <si>
    <t>2023-02-13 08:10:42</t>
  </si>
  <si>
    <t>3026347</t>
  </si>
  <si>
    <t>家宾旅店</t>
  </si>
  <si>
    <t>Yang Chihling,Yang Chihling</t>
  </si>
  <si>
    <t>348.00</t>
  </si>
  <si>
    <t>2023-02-12 23:01:43</t>
  </si>
  <si>
    <t>3026149</t>
  </si>
  <si>
    <t>珠海旭日湾巢酒店</t>
  </si>
  <si>
    <t>356.00</t>
  </si>
  <si>
    <t>2023-02-12 21:49:29</t>
  </si>
  <si>
    <t>3025946</t>
  </si>
  <si>
    <t>汉庭优佳酒店(厦门中山路步行街店)</t>
  </si>
  <si>
    <t>684.00</t>
  </si>
  <si>
    <t>2023-02-12 20:36:03</t>
  </si>
  <si>
    <t>3025854</t>
  </si>
  <si>
    <t>汉庭酒店(深圳南山地铁站店)</t>
  </si>
  <si>
    <t>1023.99</t>
  </si>
  <si>
    <t>2023-02-12 20:06:06</t>
  </si>
  <si>
    <t>3024919</t>
  </si>
  <si>
    <t>烟波大饭店苏澳四季双泉馆</t>
  </si>
  <si>
    <t>LI HUICHUAN</t>
  </si>
  <si>
    <t>2177.00</t>
  </si>
  <si>
    <t>2023-02-12 13:47:06</t>
  </si>
  <si>
    <t>2023-02-10</t>
  </si>
  <si>
    <t>3021266</t>
  </si>
  <si>
    <t>Hotel Papa Whale-昆明馆</t>
  </si>
  <si>
    <t>Lin Peiwen,Lin Peiwen</t>
  </si>
  <si>
    <t>806.00</t>
  </si>
  <si>
    <t>2023-02-10 23:39:47</t>
  </si>
  <si>
    <t>3020518</t>
  </si>
  <si>
    <t>汉庭酒店(合肥逍遥津店)</t>
  </si>
  <si>
    <t>2023-02-10 19:35:20</t>
  </si>
  <si>
    <t>3019885</t>
  </si>
  <si>
    <t>汉庭优佳酒店(北京首都机场店)</t>
  </si>
  <si>
    <t>312.00</t>
  </si>
  <si>
    <t>2023-02-10 15:56:38</t>
  </si>
  <si>
    <t>2023-02-09</t>
  </si>
  <si>
    <t>3017368</t>
  </si>
  <si>
    <t>怡莱酒店(北京纪家庙地铁站店)</t>
  </si>
  <si>
    <t>2023-02-09 17:44:09</t>
  </si>
  <si>
    <t>2023-02-08</t>
  </si>
  <si>
    <t>3014260</t>
  </si>
  <si>
    <t>汉庭酒店（太原长风街店）</t>
  </si>
  <si>
    <t>522.00</t>
  </si>
  <si>
    <t>2023-02-08 16:11:16</t>
  </si>
  <si>
    <t>3014147</t>
  </si>
  <si>
    <t>全季酒店(北京前门四合院店)</t>
  </si>
  <si>
    <t>1072.00</t>
  </si>
  <si>
    <t>2023-02-08 15:21:37</t>
  </si>
  <si>
    <t>2023-02-07</t>
  </si>
  <si>
    <t>3011642</t>
  </si>
  <si>
    <t>汉庭酒店(无锡新加坡工业园店)</t>
  </si>
  <si>
    <t>188.00</t>
  </si>
  <si>
    <t>2023-02-07 16:41:52</t>
  </si>
  <si>
    <t>3010693</t>
  </si>
  <si>
    <t>南投日月潭俪山林会馆</t>
  </si>
  <si>
    <t>HSU HSIUPING</t>
  </si>
  <si>
    <t>1188.00</t>
  </si>
  <si>
    <t>2023-02-07 10:52:56</t>
  </si>
  <si>
    <t>2023-02-06</t>
  </si>
  <si>
    <t>3008630</t>
  </si>
  <si>
    <t>台北亚都丽致大饭店</t>
  </si>
  <si>
    <t>poh chu tan</t>
  </si>
  <si>
    <t>3374.00</t>
  </si>
  <si>
    <t>2023-02-06 16:28:41</t>
  </si>
  <si>
    <t>3008572</t>
  </si>
  <si>
    <t>全季酒店(长沙高铁南站店)</t>
  </si>
  <si>
    <t>2023-02-06 16:10:14</t>
  </si>
  <si>
    <t>2023-02-05</t>
  </si>
  <si>
    <t>3006997</t>
  </si>
  <si>
    <t>汉庭酒店(西安太白南路地铁站店)</t>
  </si>
  <si>
    <t>181.00</t>
  </si>
  <si>
    <t>2023-02-05 23:45:13</t>
  </si>
  <si>
    <t>2023-02-03</t>
  </si>
  <si>
    <t>3001779</t>
  </si>
  <si>
    <t>太阳花3D浮雕民宿</t>
  </si>
  <si>
    <t>HUANG LI XING,HUANG LI XING</t>
  </si>
  <si>
    <t>193.00</t>
  </si>
  <si>
    <t>2023-02-03 22:14:47</t>
  </si>
  <si>
    <t>2999824</t>
  </si>
  <si>
    <t>枫华沐月台南行馆</t>
  </si>
  <si>
    <t>CHIANG HSIAO-LAN,CHIANG HSIAO-LAN</t>
  </si>
  <si>
    <t>397.00</t>
  </si>
  <si>
    <t>2023-02-03 09:45:09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</si>
</sst>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44973</v>
      </c>
      <c r="G2" s="6">
        <v>44975</v>
      </c>
      <c r="H2" s="4">
        <v>1</v>
      </c>
      <c r="I2" s="4">
        <v>2</v>
      </c>
      <c r="J2" s="4">
        <v>2</v>
      </c>
      <c r="K2" s="4" t="s">
        <v>30</v>
      </c>
      <c r="L2" s="4">
        <v>522</v>
      </c>
      <c r="M2" s="4">
        <v>522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44963</v>
      </c>
      <c r="S2" s="6">
        <v>44990</v>
      </c>
      <c r="T2" s="4" t="s">
        <v>34</v>
      </c>
      <c r="U2" s="4">
        <v>522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44971</v>
      </c>
      <c r="G3" s="6">
        <v>44975</v>
      </c>
      <c r="H3" s="4">
        <v>1</v>
      </c>
      <c r="I3" s="4">
        <v>4</v>
      </c>
      <c r="J3" s="4">
        <v>4</v>
      </c>
      <c r="K3" s="4" t="s">
        <v>30</v>
      </c>
      <c r="L3" s="4">
        <v>3374</v>
      </c>
      <c r="M3" s="4">
        <v>3374</v>
      </c>
      <c r="N3" s="4" t="s">
        <v>40</v>
      </c>
      <c r="O3" s="4" t="s">
        <v>32</v>
      </c>
      <c r="P3" s="4" t="s">
        <v>33</v>
      </c>
      <c r="Q3" s="4">
        <v>0</v>
      </c>
      <c r="R3" s="7">
        <v>44963</v>
      </c>
      <c r="S3" s="6">
        <v>44990</v>
      </c>
      <c r="T3" s="4" t="s">
        <v>34</v>
      </c>
      <c r="U3" s="4">
        <v>3374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44975</v>
      </c>
      <c r="H4" s="4">
        <v>1</v>
      </c>
      <c r="I4" s="4">
        <v>1</v>
      </c>
      <c r="J4" s="4">
        <v>1</v>
      </c>
      <c r="K4" s="4" t="s">
        <v>30</v>
      </c>
      <c r="L4" s="4">
        <v>1188</v>
      </c>
      <c r="M4" s="4">
        <v>1188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44964</v>
      </c>
      <c r="S4" s="6">
        <v>44990</v>
      </c>
      <c r="T4" s="4" t="s">
        <v>34</v>
      </c>
      <c r="U4" s="4">
        <v>1188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29</v>
      </c>
      <c r="F5" s="6">
        <v>44973</v>
      </c>
      <c r="G5" s="6">
        <v>44975</v>
      </c>
      <c r="H5" s="4">
        <v>1</v>
      </c>
      <c r="I5" s="4">
        <v>2</v>
      </c>
      <c r="J5" s="4">
        <v>2</v>
      </c>
      <c r="K5" s="4" t="s">
        <v>30</v>
      </c>
      <c r="L5" s="4">
        <v>1072</v>
      </c>
      <c r="M5" s="4">
        <v>1072</v>
      </c>
      <c r="N5" s="4" t="s">
        <v>51</v>
      </c>
      <c r="O5" s="4" t="s">
        <v>32</v>
      </c>
      <c r="P5" s="4" t="s">
        <v>33</v>
      </c>
      <c r="Q5" s="4">
        <v>0</v>
      </c>
      <c r="R5" s="7">
        <v>44965</v>
      </c>
      <c r="S5" s="6">
        <v>44990</v>
      </c>
      <c r="T5" s="4" t="s">
        <v>34</v>
      </c>
      <c r="U5" s="4">
        <v>1072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44974</v>
      </c>
      <c r="G6" s="6">
        <v>44975</v>
      </c>
      <c r="H6" s="4">
        <v>1</v>
      </c>
      <c r="I6" s="4">
        <v>1</v>
      </c>
      <c r="J6" s="4">
        <v>1</v>
      </c>
      <c r="K6" s="4" t="s">
        <v>30</v>
      </c>
      <c r="L6" s="4">
        <v>312</v>
      </c>
      <c r="M6" s="4">
        <v>312</v>
      </c>
      <c r="N6" s="4" t="s">
        <v>57</v>
      </c>
      <c r="O6" s="4" t="s">
        <v>32</v>
      </c>
      <c r="P6" s="4" t="s">
        <v>33</v>
      </c>
      <c r="Q6" s="4">
        <v>0</v>
      </c>
      <c r="R6" s="7">
        <v>44967</v>
      </c>
      <c r="S6" s="6">
        <v>44990</v>
      </c>
      <c r="T6" s="4" t="s">
        <v>34</v>
      </c>
      <c r="U6" s="4">
        <v>312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44973</v>
      </c>
      <c r="G7" s="6">
        <v>44975</v>
      </c>
      <c r="H7" s="4">
        <v>1</v>
      </c>
      <c r="I7" s="4">
        <v>2</v>
      </c>
      <c r="J7" s="4">
        <v>2</v>
      </c>
      <c r="K7" s="4" t="s">
        <v>30</v>
      </c>
      <c r="L7" s="4">
        <v>684</v>
      </c>
      <c r="M7" s="4">
        <v>684</v>
      </c>
      <c r="N7" s="4" t="s">
        <v>63</v>
      </c>
      <c r="O7" s="4" t="s">
        <v>32</v>
      </c>
      <c r="P7" s="4" t="s">
        <v>33</v>
      </c>
      <c r="Q7" s="4">
        <v>0</v>
      </c>
      <c r="R7" s="7">
        <v>44969</v>
      </c>
      <c r="S7" s="6">
        <v>44990</v>
      </c>
      <c r="T7" s="4" t="s">
        <v>34</v>
      </c>
      <c r="U7" s="4">
        <v>684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44973</v>
      </c>
      <c r="G8" s="6">
        <v>44975</v>
      </c>
      <c r="H8" s="4">
        <v>1</v>
      </c>
      <c r="I8" s="4">
        <v>2</v>
      </c>
      <c r="J8" s="4">
        <v>2</v>
      </c>
      <c r="K8" s="4" t="s">
        <v>30</v>
      </c>
      <c r="L8" s="4">
        <v>356</v>
      </c>
      <c r="M8" s="4">
        <v>356</v>
      </c>
      <c r="N8" s="4" t="s">
        <v>69</v>
      </c>
      <c r="O8" s="4" t="s">
        <v>32</v>
      </c>
      <c r="P8" s="4" t="s">
        <v>33</v>
      </c>
      <c r="Q8" s="4">
        <v>0</v>
      </c>
      <c r="R8" s="7">
        <v>44969</v>
      </c>
      <c r="S8" s="6">
        <v>44990</v>
      </c>
      <c r="T8" s="4" t="s">
        <v>34</v>
      </c>
      <c r="U8" s="4">
        <v>356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44974</v>
      </c>
      <c r="G9" s="6">
        <v>44975</v>
      </c>
      <c r="H9" s="4">
        <v>1</v>
      </c>
      <c r="I9" s="4">
        <v>1</v>
      </c>
      <c r="J9" s="4">
        <v>1</v>
      </c>
      <c r="K9" s="4" t="s">
        <v>30</v>
      </c>
      <c r="L9" s="4">
        <v>348</v>
      </c>
      <c r="M9" s="4">
        <v>348</v>
      </c>
      <c r="N9" s="4" t="s">
        <v>75</v>
      </c>
      <c r="O9" s="4" t="s">
        <v>32</v>
      </c>
      <c r="P9" s="4" t="s">
        <v>33</v>
      </c>
      <c r="Q9" s="4">
        <v>0</v>
      </c>
      <c r="R9" s="7">
        <v>44969</v>
      </c>
      <c r="S9" s="6">
        <v>44990</v>
      </c>
      <c r="T9" s="4" t="s">
        <v>34</v>
      </c>
      <c r="U9" s="4">
        <v>348</v>
      </c>
      <c r="V9" s="4">
        <v>0</v>
      </c>
      <c r="W9" s="4">
        <v>0</v>
      </c>
      <c r="X9" s="4" t="s">
        <v>76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44974</v>
      </c>
      <c r="G10" s="6">
        <v>44975</v>
      </c>
      <c r="H10" s="4">
        <v>1</v>
      </c>
      <c r="I10" s="4">
        <v>1</v>
      </c>
      <c r="J10" s="4">
        <v>1</v>
      </c>
      <c r="K10" s="4" t="s">
        <v>30</v>
      </c>
      <c r="L10" s="4">
        <v>535</v>
      </c>
      <c r="M10" s="4">
        <v>535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44969</v>
      </c>
      <c r="S10" s="6">
        <v>44990</v>
      </c>
      <c r="T10" s="4" t="s">
        <v>34</v>
      </c>
      <c r="U10" s="4">
        <v>535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44974</v>
      </c>
      <c r="G11" s="6">
        <v>44975</v>
      </c>
      <c r="H11" s="4">
        <v>1</v>
      </c>
      <c r="I11" s="4">
        <v>1</v>
      </c>
      <c r="J11" s="4">
        <v>1</v>
      </c>
      <c r="K11" s="4" t="s">
        <v>30</v>
      </c>
      <c r="L11" s="4">
        <v>147</v>
      </c>
      <c r="M11" s="4">
        <v>147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44973</v>
      </c>
      <c r="S11" s="6">
        <v>44990</v>
      </c>
      <c r="T11" s="4" t="s">
        <v>34</v>
      </c>
      <c r="U11" s="4">
        <v>147</v>
      </c>
      <c r="V11" s="4">
        <v>0</v>
      </c>
      <c r="W11" s="4">
        <v>0</v>
      </c>
      <c r="X11" s="4" t="s">
        <v>87</v>
      </c>
      <c r="Y11" s="4" t="s">
        <v>76</v>
      </c>
    </row>
    <row r="12" s="4" customFormat="1" spans="1:25">
      <c r="A12" s="4" t="s">
        <v>83</v>
      </c>
      <c r="B12" s="4" t="s">
        <v>26</v>
      </c>
      <c r="C12" s="4" t="s">
        <v>88</v>
      </c>
      <c r="D12" s="4" t="s">
        <v>84</v>
      </c>
      <c r="E12" s="4" t="s">
        <v>85</v>
      </c>
      <c r="F12" s="6">
        <v>44974</v>
      </c>
      <c r="G12" s="6">
        <v>44975</v>
      </c>
      <c r="H12" s="4">
        <v>1</v>
      </c>
      <c r="I12" s="4">
        <v>1</v>
      </c>
      <c r="J12" s="4">
        <v>1</v>
      </c>
      <c r="K12" s="4" t="s">
        <v>30</v>
      </c>
      <c r="L12" s="4">
        <v>-147</v>
      </c>
      <c r="M12" s="4">
        <v>-147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44973</v>
      </c>
      <c r="S12" s="6">
        <v>44990</v>
      </c>
      <c r="T12" s="4" t="s">
        <v>34</v>
      </c>
      <c r="U12" s="4">
        <v>-147</v>
      </c>
      <c r="V12" s="4">
        <v>0</v>
      </c>
      <c r="W12" s="4">
        <v>0</v>
      </c>
      <c r="X12" s="4" t="s">
        <v>87</v>
      </c>
      <c r="Y12" s="4" t="s">
        <v>76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44973</v>
      </c>
      <c r="G13" s="6">
        <v>44975</v>
      </c>
      <c r="H13" s="4">
        <v>1</v>
      </c>
      <c r="I13" s="4">
        <v>2</v>
      </c>
      <c r="J13" s="4">
        <v>2</v>
      </c>
      <c r="K13" s="4" t="s">
        <v>30</v>
      </c>
      <c r="L13" s="4">
        <v>178</v>
      </c>
      <c r="M13" s="4">
        <v>178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44973</v>
      </c>
      <c r="S13" s="6">
        <v>44990</v>
      </c>
      <c r="T13" s="4" t="s">
        <v>34</v>
      </c>
      <c r="U13" s="4">
        <v>178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78</v>
      </c>
      <c r="E14" s="4" t="s">
        <v>96</v>
      </c>
      <c r="F14" s="6">
        <v>44974</v>
      </c>
      <c r="G14" s="6">
        <v>44975</v>
      </c>
      <c r="H14" s="4">
        <v>1</v>
      </c>
      <c r="I14" s="4">
        <v>1</v>
      </c>
      <c r="J14" s="4">
        <v>1</v>
      </c>
      <c r="K14" s="4" t="s">
        <v>30</v>
      </c>
      <c r="L14" s="4">
        <v>511</v>
      </c>
      <c r="M14" s="4">
        <v>511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44974</v>
      </c>
      <c r="S14" s="6">
        <v>44990</v>
      </c>
      <c r="T14" s="4" t="s">
        <v>34</v>
      </c>
      <c r="U14" s="4">
        <v>511</v>
      </c>
      <c r="V14" s="4">
        <v>0</v>
      </c>
      <c r="W14" s="4">
        <v>0</v>
      </c>
      <c r="X14" s="4" t="s">
        <v>76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44974</v>
      </c>
      <c r="G15" s="6">
        <v>44975</v>
      </c>
      <c r="H15" s="4">
        <v>1</v>
      </c>
      <c r="I15" s="4">
        <v>1</v>
      </c>
      <c r="J15" s="4">
        <v>1</v>
      </c>
      <c r="K15" s="4" t="s">
        <v>30</v>
      </c>
      <c r="L15" s="4">
        <v>184</v>
      </c>
      <c r="M15" s="4">
        <v>184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44974</v>
      </c>
      <c r="S15" s="6">
        <v>44990</v>
      </c>
      <c r="T15" s="4" t="s">
        <v>34</v>
      </c>
      <c r="U15" s="4">
        <v>184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44975</v>
      </c>
      <c r="G16" s="6">
        <v>44976</v>
      </c>
      <c r="H16" s="4">
        <v>1</v>
      </c>
      <c r="I16" s="4">
        <v>1</v>
      </c>
      <c r="J16" s="4">
        <v>1</v>
      </c>
      <c r="K16" s="4" t="s">
        <v>30</v>
      </c>
      <c r="L16" s="4">
        <v>397</v>
      </c>
      <c r="M16" s="4">
        <v>397</v>
      </c>
      <c r="N16" s="4" t="s">
        <v>108</v>
      </c>
      <c r="O16" s="4" t="s">
        <v>109</v>
      </c>
      <c r="P16" s="4" t="s">
        <v>33</v>
      </c>
      <c r="Q16" s="4">
        <v>0</v>
      </c>
      <c r="R16" s="7">
        <v>44960</v>
      </c>
      <c r="S16" s="6">
        <v>44991</v>
      </c>
      <c r="T16" s="4" t="s">
        <v>34</v>
      </c>
      <c r="U16" s="4">
        <v>397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44975</v>
      </c>
      <c r="G17" s="6">
        <v>44976</v>
      </c>
      <c r="H17" s="4">
        <v>1</v>
      </c>
      <c r="I17" s="4">
        <v>1</v>
      </c>
      <c r="J17" s="4">
        <v>1</v>
      </c>
      <c r="K17" s="4" t="s">
        <v>30</v>
      </c>
      <c r="L17" s="4">
        <v>193</v>
      </c>
      <c r="M17" s="4">
        <v>193</v>
      </c>
      <c r="N17" s="4" t="s">
        <v>115</v>
      </c>
      <c r="O17" s="4" t="s">
        <v>109</v>
      </c>
      <c r="P17" s="4" t="s">
        <v>33</v>
      </c>
      <c r="Q17" s="4">
        <v>0</v>
      </c>
      <c r="R17" s="7">
        <v>44960</v>
      </c>
      <c r="S17" s="6">
        <v>44991</v>
      </c>
      <c r="T17" s="4" t="s">
        <v>34</v>
      </c>
      <c r="U17" s="4">
        <v>193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29</v>
      </c>
      <c r="F18" s="6">
        <v>44975</v>
      </c>
      <c r="G18" s="6">
        <v>44976</v>
      </c>
      <c r="H18" s="4">
        <v>1</v>
      </c>
      <c r="I18" s="4">
        <v>1</v>
      </c>
      <c r="J18" s="4">
        <v>1</v>
      </c>
      <c r="K18" s="4" t="s">
        <v>30</v>
      </c>
      <c r="L18" s="4">
        <v>181</v>
      </c>
      <c r="M18" s="4">
        <v>181</v>
      </c>
      <c r="N18" s="4" t="s">
        <v>120</v>
      </c>
      <c r="O18" s="4" t="s">
        <v>109</v>
      </c>
      <c r="P18" s="4" t="s">
        <v>33</v>
      </c>
      <c r="Q18" s="4">
        <v>0</v>
      </c>
      <c r="R18" s="7">
        <v>44962</v>
      </c>
      <c r="S18" s="6">
        <v>44991</v>
      </c>
      <c r="T18" s="4" t="s">
        <v>34</v>
      </c>
      <c r="U18" s="4">
        <v>181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62</v>
      </c>
      <c r="F19" s="6">
        <v>44975</v>
      </c>
      <c r="G19" s="6">
        <v>44976</v>
      </c>
      <c r="H19" s="4">
        <v>1</v>
      </c>
      <c r="I19" s="4">
        <v>1</v>
      </c>
      <c r="J19" s="4">
        <v>1</v>
      </c>
      <c r="K19" s="4" t="s">
        <v>30</v>
      </c>
      <c r="L19" s="4">
        <v>188</v>
      </c>
      <c r="M19" s="4">
        <v>188</v>
      </c>
      <c r="N19" s="4" t="s">
        <v>125</v>
      </c>
      <c r="O19" s="4" t="s">
        <v>109</v>
      </c>
      <c r="P19" s="4" t="s">
        <v>33</v>
      </c>
      <c r="Q19" s="4">
        <v>0</v>
      </c>
      <c r="R19" s="7">
        <v>44964</v>
      </c>
      <c r="S19" s="6">
        <v>44991</v>
      </c>
      <c r="T19" s="4" t="s">
        <v>34</v>
      </c>
      <c r="U19" s="4">
        <v>188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44973</v>
      </c>
      <c r="G20" s="6">
        <v>44976</v>
      </c>
      <c r="H20" s="4">
        <v>1</v>
      </c>
      <c r="I20" s="4">
        <v>3</v>
      </c>
      <c r="J20" s="4">
        <v>3</v>
      </c>
      <c r="K20" s="4" t="s">
        <v>30</v>
      </c>
      <c r="L20" s="4">
        <v>687</v>
      </c>
      <c r="M20" s="4">
        <v>687</v>
      </c>
      <c r="N20" s="4" t="s">
        <v>131</v>
      </c>
      <c r="O20" s="4" t="s">
        <v>109</v>
      </c>
      <c r="P20" s="4" t="s">
        <v>33</v>
      </c>
      <c r="Q20" s="4">
        <v>0</v>
      </c>
      <c r="R20" s="7">
        <v>44965</v>
      </c>
      <c r="S20" s="6">
        <v>44991</v>
      </c>
      <c r="T20" s="4" t="s">
        <v>34</v>
      </c>
      <c r="U20" s="4">
        <v>687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44974</v>
      </c>
      <c r="G21" s="6">
        <v>44976</v>
      </c>
      <c r="H21" s="4">
        <v>1</v>
      </c>
      <c r="I21" s="4">
        <v>2</v>
      </c>
      <c r="J21" s="4">
        <v>2</v>
      </c>
      <c r="K21" s="4" t="s">
        <v>30</v>
      </c>
      <c r="L21" s="4">
        <v>522</v>
      </c>
      <c r="M21" s="4">
        <v>522</v>
      </c>
      <c r="N21" s="4" t="s">
        <v>137</v>
      </c>
      <c r="O21" s="4" t="s">
        <v>109</v>
      </c>
      <c r="P21" s="4" t="s">
        <v>33</v>
      </c>
      <c r="Q21" s="4">
        <v>0</v>
      </c>
      <c r="R21" s="7">
        <v>44965</v>
      </c>
      <c r="S21" s="6">
        <v>44991</v>
      </c>
      <c r="T21" s="4" t="s">
        <v>34</v>
      </c>
      <c r="U21" s="4">
        <v>522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29</v>
      </c>
      <c r="F22" s="6">
        <v>44974</v>
      </c>
      <c r="G22" s="6">
        <v>44976</v>
      </c>
      <c r="H22" s="4">
        <v>1</v>
      </c>
      <c r="I22" s="4">
        <v>2</v>
      </c>
      <c r="J22" s="4">
        <v>2</v>
      </c>
      <c r="K22" s="4" t="s">
        <v>30</v>
      </c>
      <c r="L22" s="4">
        <v>376</v>
      </c>
      <c r="M22" s="4">
        <v>376</v>
      </c>
      <c r="N22" s="4" t="s">
        <v>142</v>
      </c>
      <c r="O22" s="4" t="s">
        <v>109</v>
      </c>
      <c r="P22" s="4" t="s">
        <v>33</v>
      </c>
      <c r="Q22" s="4">
        <v>0</v>
      </c>
      <c r="R22" s="7">
        <v>44966</v>
      </c>
      <c r="S22" s="6">
        <v>44991</v>
      </c>
      <c r="T22" s="4" t="s">
        <v>34</v>
      </c>
      <c r="U22" s="4">
        <v>376</v>
      </c>
      <c r="V22" s="4">
        <v>0</v>
      </c>
      <c r="W22" s="4">
        <v>0</v>
      </c>
      <c r="X22" s="4" t="s">
        <v>143</v>
      </c>
      <c r="Y22" s="4" t="s">
        <v>76</v>
      </c>
    </row>
    <row r="23" s="4" customFormat="1" spans="1:25">
      <c r="A23" s="4" t="s">
        <v>140</v>
      </c>
      <c r="B23" s="4" t="s">
        <v>26</v>
      </c>
      <c r="C23" s="4" t="s">
        <v>88</v>
      </c>
      <c r="D23" s="4" t="s">
        <v>141</v>
      </c>
      <c r="E23" s="4" t="s">
        <v>29</v>
      </c>
      <c r="F23" s="6">
        <v>44974</v>
      </c>
      <c r="G23" s="6">
        <v>44976</v>
      </c>
      <c r="H23" s="4">
        <v>1</v>
      </c>
      <c r="I23" s="4">
        <v>2</v>
      </c>
      <c r="J23" s="4">
        <v>2</v>
      </c>
      <c r="K23" s="4" t="s">
        <v>30</v>
      </c>
      <c r="L23" s="4">
        <v>-376</v>
      </c>
      <c r="M23" s="4">
        <v>-376</v>
      </c>
      <c r="N23" s="4" t="s">
        <v>142</v>
      </c>
      <c r="O23" s="4" t="s">
        <v>109</v>
      </c>
      <c r="P23" s="4" t="s">
        <v>33</v>
      </c>
      <c r="Q23" s="4">
        <v>0</v>
      </c>
      <c r="R23" s="7">
        <v>44966</v>
      </c>
      <c r="S23" s="6">
        <v>44991</v>
      </c>
      <c r="T23" s="4" t="s">
        <v>34</v>
      </c>
      <c r="U23" s="4">
        <v>-376</v>
      </c>
      <c r="V23" s="4">
        <v>0</v>
      </c>
      <c r="W23" s="4">
        <v>0</v>
      </c>
      <c r="X23" s="4" t="s">
        <v>143</v>
      </c>
      <c r="Y23" s="4" t="s">
        <v>76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29</v>
      </c>
      <c r="F24" s="6">
        <v>44975</v>
      </c>
      <c r="G24" s="6">
        <v>44976</v>
      </c>
      <c r="H24" s="4">
        <v>1</v>
      </c>
      <c r="I24" s="4">
        <v>1</v>
      </c>
      <c r="J24" s="4">
        <v>1</v>
      </c>
      <c r="K24" s="4" t="s">
        <v>30</v>
      </c>
      <c r="L24" s="4">
        <v>193</v>
      </c>
      <c r="M24" s="4">
        <v>193</v>
      </c>
      <c r="N24" s="4" t="s">
        <v>146</v>
      </c>
      <c r="O24" s="4" t="s">
        <v>109</v>
      </c>
      <c r="P24" s="4" t="s">
        <v>33</v>
      </c>
      <c r="Q24" s="4">
        <v>0</v>
      </c>
      <c r="R24" s="7">
        <v>44966</v>
      </c>
      <c r="S24" s="6">
        <v>44991</v>
      </c>
      <c r="T24" s="4" t="s">
        <v>34</v>
      </c>
      <c r="U24" s="4">
        <v>193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144</v>
      </c>
      <c r="B25" s="4" t="s">
        <v>26</v>
      </c>
      <c r="C25" s="4" t="s">
        <v>88</v>
      </c>
      <c r="D25" s="4" t="s">
        <v>145</v>
      </c>
      <c r="E25" s="4" t="s">
        <v>29</v>
      </c>
      <c r="F25" s="6">
        <v>44975</v>
      </c>
      <c r="G25" s="6">
        <v>44976</v>
      </c>
      <c r="H25" s="4">
        <v>1</v>
      </c>
      <c r="I25" s="4">
        <v>1</v>
      </c>
      <c r="J25" s="4">
        <v>1</v>
      </c>
      <c r="K25" s="4" t="s">
        <v>30</v>
      </c>
      <c r="L25" s="4">
        <v>-193</v>
      </c>
      <c r="M25" s="4">
        <v>-193</v>
      </c>
      <c r="N25" s="4" t="s">
        <v>146</v>
      </c>
      <c r="O25" s="4" t="s">
        <v>109</v>
      </c>
      <c r="P25" s="4" t="s">
        <v>33</v>
      </c>
      <c r="Q25" s="4">
        <v>0</v>
      </c>
      <c r="R25" s="7">
        <v>44966</v>
      </c>
      <c r="S25" s="6">
        <v>44991</v>
      </c>
      <c r="T25" s="4" t="s">
        <v>34</v>
      </c>
      <c r="U25" s="4">
        <v>-193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44975</v>
      </c>
      <c r="G26" s="6">
        <v>44976</v>
      </c>
      <c r="H26" s="4">
        <v>1</v>
      </c>
      <c r="I26" s="4">
        <v>1</v>
      </c>
      <c r="J26" s="4">
        <v>1</v>
      </c>
      <c r="K26" s="4" t="s">
        <v>30</v>
      </c>
      <c r="L26" s="4">
        <v>184</v>
      </c>
      <c r="M26" s="4">
        <v>184</v>
      </c>
      <c r="N26" s="4" t="s">
        <v>152</v>
      </c>
      <c r="O26" s="4" t="s">
        <v>109</v>
      </c>
      <c r="P26" s="4" t="s">
        <v>33</v>
      </c>
      <c r="Q26" s="4">
        <v>0</v>
      </c>
      <c r="R26" s="7">
        <v>44967</v>
      </c>
      <c r="S26" s="6">
        <v>44991</v>
      </c>
      <c r="T26" s="4" t="s">
        <v>34</v>
      </c>
      <c r="U26" s="4">
        <v>184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44975</v>
      </c>
      <c r="G27" s="6">
        <v>44976</v>
      </c>
      <c r="H27" s="4">
        <v>1</v>
      </c>
      <c r="I27" s="4">
        <v>1</v>
      </c>
      <c r="J27" s="4">
        <v>1</v>
      </c>
      <c r="K27" s="4" t="s">
        <v>30</v>
      </c>
      <c r="L27" s="4">
        <v>806</v>
      </c>
      <c r="M27" s="4">
        <v>806</v>
      </c>
      <c r="N27" s="4" t="s">
        <v>158</v>
      </c>
      <c r="O27" s="4" t="s">
        <v>109</v>
      </c>
      <c r="P27" s="4" t="s">
        <v>33</v>
      </c>
      <c r="Q27" s="4">
        <v>0</v>
      </c>
      <c r="R27" s="7">
        <v>44967</v>
      </c>
      <c r="S27" s="6">
        <v>44991</v>
      </c>
      <c r="T27" s="4" t="s">
        <v>34</v>
      </c>
      <c r="U27" s="4">
        <v>806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44975</v>
      </c>
      <c r="G28" s="6">
        <v>44976</v>
      </c>
      <c r="H28" s="4">
        <v>1</v>
      </c>
      <c r="I28" s="4">
        <v>1</v>
      </c>
      <c r="J28" s="4">
        <v>1</v>
      </c>
      <c r="K28" s="4" t="s">
        <v>30</v>
      </c>
      <c r="L28" s="4">
        <v>2177</v>
      </c>
      <c r="M28" s="4">
        <v>2177</v>
      </c>
      <c r="N28" s="4" t="s">
        <v>164</v>
      </c>
      <c r="O28" s="4" t="s">
        <v>109</v>
      </c>
      <c r="P28" s="4" t="s">
        <v>33</v>
      </c>
      <c r="Q28" s="4">
        <v>0</v>
      </c>
      <c r="R28" s="7">
        <v>44969</v>
      </c>
      <c r="S28" s="6">
        <v>44991</v>
      </c>
      <c r="T28" s="4" t="s">
        <v>34</v>
      </c>
      <c r="U28" s="4">
        <v>2177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151</v>
      </c>
      <c r="F29" s="6">
        <v>44973</v>
      </c>
      <c r="G29" s="6">
        <v>44976</v>
      </c>
      <c r="H29" s="4">
        <v>1</v>
      </c>
      <c r="I29" s="4">
        <v>3</v>
      </c>
      <c r="J29" s="4">
        <v>3</v>
      </c>
      <c r="K29" s="4" t="s">
        <v>30</v>
      </c>
      <c r="L29" s="4">
        <v>1024</v>
      </c>
      <c r="M29" s="4">
        <v>1024</v>
      </c>
      <c r="N29" s="4" t="s">
        <v>169</v>
      </c>
      <c r="O29" s="4" t="s">
        <v>109</v>
      </c>
      <c r="P29" s="4" t="s">
        <v>33</v>
      </c>
      <c r="Q29" s="4">
        <v>0</v>
      </c>
      <c r="R29" s="7">
        <v>44969</v>
      </c>
      <c r="S29" s="6">
        <v>44991</v>
      </c>
      <c r="T29" s="4" t="s">
        <v>34</v>
      </c>
      <c r="U29" s="4">
        <v>1024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151</v>
      </c>
      <c r="F30" s="6">
        <v>44974</v>
      </c>
      <c r="G30" s="6">
        <v>44976</v>
      </c>
      <c r="H30" s="4">
        <v>1</v>
      </c>
      <c r="I30" s="4">
        <v>2</v>
      </c>
      <c r="J30" s="4">
        <v>2</v>
      </c>
      <c r="K30" s="4" t="s">
        <v>30</v>
      </c>
      <c r="L30" s="4">
        <v>772</v>
      </c>
      <c r="M30" s="4">
        <v>772</v>
      </c>
      <c r="N30" s="4" t="s">
        <v>174</v>
      </c>
      <c r="O30" s="4" t="s">
        <v>109</v>
      </c>
      <c r="P30" s="4" t="s">
        <v>33</v>
      </c>
      <c r="Q30" s="4">
        <v>0</v>
      </c>
      <c r="R30" s="7">
        <v>44970</v>
      </c>
      <c r="S30" s="6">
        <v>44991</v>
      </c>
      <c r="T30" s="4" t="s">
        <v>34</v>
      </c>
      <c r="U30" s="4">
        <v>772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136</v>
      </c>
      <c r="F31" s="6">
        <v>44975</v>
      </c>
      <c r="G31" s="6">
        <v>44976</v>
      </c>
      <c r="H31" s="4">
        <v>1</v>
      </c>
      <c r="I31" s="4">
        <v>1</v>
      </c>
      <c r="J31" s="4">
        <v>1</v>
      </c>
      <c r="K31" s="4" t="s">
        <v>30</v>
      </c>
      <c r="L31" s="4">
        <v>347</v>
      </c>
      <c r="M31" s="4">
        <v>347</v>
      </c>
      <c r="N31" s="4" t="s">
        <v>179</v>
      </c>
      <c r="O31" s="4" t="s">
        <v>109</v>
      </c>
      <c r="P31" s="4" t="s">
        <v>33</v>
      </c>
      <c r="Q31" s="4">
        <v>0</v>
      </c>
      <c r="R31" s="7">
        <v>44970</v>
      </c>
      <c r="S31" s="6">
        <v>44991</v>
      </c>
      <c r="T31" s="4" t="s">
        <v>34</v>
      </c>
      <c r="U31" s="4">
        <v>347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44975</v>
      </c>
      <c r="G32" s="6">
        <v>44976</v>
      </c>
      <c r="H32" s="4">
        <v>1</v>
      </c>
      <c r="I32" s="4">
        <v>1</v>
      </c>
      <c r="J32" s="4">
        <v>1</v>
      </c>
      <c r="K32" s="4" t="s">
        <v>30</v>
      </c>
      <c r="L32" s="4">
        <v>315</v>
      </c>
      <c r="M32" s="4">
        <v>315</v>
      </c>
      <c r="N32" s="4" t="s">
        <v>185</v>
      </c>
      <c r="O32" s="4" t="s">
        <v>109</v>
      </c>
      <c r="P32" s="4" t="s">
        <v>33</v>
      </c>
      <c r="Q32" s="4">
        <v>0</v>
      </c>
      <c r="R32" s="7">
        <v>44971</v>
      </c>
      <c r="S32" s="6">
        <v>44991</v>
      </c>
      <c r="T32" s="4" t="s">
        <v>34</v>
      </c>
      <c r="U32" s="4">
        <v>315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44975</v>
      </c>
      <c r="G33" s="6">
        <v>44976</v>
      </c>
      <c r="H33" s="4">
        <v>1</v>
      </c>
      <c r="I33" s="4">
        <v>1</v>
      </c>
      <c r="J33" s="4">
        <v>1</v>
      </c>
      <c r="K33" s="4" t="s">
        <v>30</v>
      </c>
      <c r="L33" s="4">
        <v>315</v>
      </c>
      <c r="M33" s="4">
        <v>315</v>
      </c>
      <c r="N33" s="4" t="s">
        <v>189</v>
      </c>
      <c r="O33" s="4" t="s">
        <v>109</v>
      </c>
      <c r="P33" s="4" t="s">
        <v>33</v>
      </c>
      <c r="Q33" s="4">
        <v>0</v>
      </c>
      <c r="R33" s="7">
        <v>44971</v>
      </c>
      <c r="S33" s="6">
        <v>44991</v>
      </c>
      <c r="T33" s="4" t="s">
        <v>34</v>
      </c>
      <c r="U33" s="4">
        <v>315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151</v>
      </c>
      <c r="F34" s="6">
        <v>44975</v>
      </c>
      <c r="G34" s="6">
        <v>44976</v>
      </c>
      <c r="H34" s="4">
        <v>1</v>
      </c>
      <c r="I34" s="4">
        <v>1</v>
      </c>
      <c r="J34" s="4">
        <v>1</v>
      </c>
      <c r="K34" s="4" t="s">
        <v>30</v>
      </c>
      <c r="L34" s="4">
        <v>213</v>
      </c>
      <c r="M34" s="4">
        <v>213</v>
      </c>
      <c r="N34" s="4" t="s">
        <v>194</v>
      </c>
      <c r="O34" s="4" t="s">
        <v>109</v>
      </c>
      <c r="P34" s="4" t="s">
        <v>33</v>
      </c>
      <c r="Q34" s="4">
        <v>0</v>
      </c>
      <c r="R34" s="7">
        <v>44971</v>
      </c>
      <c r="S34" s="6">
        <v>44991</v>
      </c>
      <c r="T34" s="4" t="s">
        <v>34</v>
      </c>
      <c r="U34" s="4">
        <v>213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128</v>
      </c>
      <c r="B35" s="4" t="s">
        <v>26</v>
      </c>
      <c r="C35" s="4" t="s">
        <v>88</v>
      </c>
      <c r="D35" s="4" t="s">
        <v>129</v>
      </c>
      <c r="E35" s="4" t="s">
        <v>130</v>
      </c>
      <c r="F35" s="6">
        <v>44973</v>
      </c>
      <c r="G35" s="6">
        <v>44976</v>
      </c>
      <c r="H35" s="4">
        <v>1</v>
      </c>
      <c r="I35" s="4">
        <v>3</v>
      </c>
      <c r="J35" s="4">
        <v>3</v>
      </c>
      <c r="K35" s="4" t="s">
        <v>30</v>
      </c>
      <c r="L35" s="4">
        <v>-687</v>
      </c>
      <c r="M35" s="4">
        <v>-687</v>
      </c>
      <c r="N35" s="4" t="s">
        <v>131</v>
      </c>
      <c r="O35" s="4" t="s">
        <v>109</v>
      </c>
      <c r="P35" s="4" t="s">
        <v>33</v>
      </c>
      <c r="Q35" s="4">
        <v>0</v>
      </c>
      <c r="R35" s="7">
        <v>44965</v>
      </c>
      <c r="S35" s="6">
        <v>44991</v>
      </c>
      <c r="T35" s="4" t="s">
        <v>34</v>
      </c>
      <c r="U35" s="4">
        <v>-687</v>
      </c>
      <c r="V35" s="4">
        <v>0</v>
      </c>
      <c r="W35" s="4">
        <v>0</v>
      </c>
      <c r="X35" s="4" t="s">
        <v>132</v>
      </c>
      <c r="Y35" s="4" t="s">
        <v>133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44975</v>
      </c>
      <c r="G36" s="6">
        <v>44976</v>
      </c>
      <c r="H36" s="4">
        <v>1</v>
      </c>
      <c r="I36" s="4">
        <v>1</v>
      </c>
      <c r="J36" s="4">
        <v>1</v>
      </c>
      <c r="K36" s="4" t="s">
        <v>30</v>
      </c>
      <c r="L36" s="4">
        <v>1114</v>
      </c>
      <c r="M36" s="4">
        <v>1114</v>
      </c>
      <c r="N36" s="4" t="s">
        <v>200</v>
      </c>
      <c r="O36" s="4" t="s">
        <v>109</v>
      </c>
      <c r="P36" s="4" t="s">
        <v>33</v>
      </c>
      <c r="Q36" s="4">
        <v>0</v>
      </c>
      <c r="R36" s="7">
        <v>44972</v>
      </c>
      <c r="S36" s="6">
        <v>44991</v>
      </c>
      <c r="T36" s="4" t="s">
        <v>34</v>
      </c>
      <c r="U36" s="4">
        <v>1114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44975</v>
      </c>
      <c r="G37" s="6">
        <v>44976</v>
      </c>
      <c r="H37" s="4">
        <v>1</v>
      </c>
      <c r="I37" s="4">
        <v>1</v>
      </c>
      <c r="J37" s="4">
        <v>1</v>
      </c>
      <c r="K37" s="4" t="s">
        <v>30</v>
      </c>
      <c r="L37" s="4">
        <v>385</v>
      </c>
      <c r="M37" s="4">
        <v>385</v>
      </c>
      <c r="N37" s="4" t="s">
        <v>206</v>
      </c>
      <c r="O37" s="4" t="s">
        <v>109</v>
      </c>
      <c r="P37" s="4" t="s">
        <v>33</v>
      </c>
      <c r="Q37" s="4">
        <v>0</v>
      </c>
      <c r="R37" s="7">
        <v>44972</v>
      </c>
      <c r="S37" s="6">
        <v>44991</v>
      </c>
      <c r="T37" s="4" t="s">
        <v>34</v>
      </c>
      <c r="U37" s="4">
        <v>385</v>
      </c>
      <c r="V37" s="4">
        <v>0</v>
      </c>
      <c r="W37" s="4">
        <v>0</v>
      </c>
      <c r="X37" s="4" t="s">
        <v>207</v>
      </c>
      <c r="Y37" s="4" t="s">
        <v>76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44975</v>
      </c>
      <c r="G38" s="6">
        <v>44976</v>
      </c>
      <c r="H38" s="4">
        <v>1</v>
      </c>
      <c r="I38" s="4">
        <v>1</v>
      </c>
      <c r="J38" s="4">
        <v>1</v>
      </c>
      <c r="K38" s="4" t="s">
        <v>30</v>
      </c>
      <c r="L38" s="4">
        <v>565</v>
      </c>
      <c r="M38" s="4">
        <v>565</v>
      </c>
      <c r="N38" s="4" t="s">
        <v>211</v>
      </c>
      <c r="O38" s="4" t="s">
        <v>109</v>
      </c>
      <c r="P38" s="4" t="s">
        <v>33</v>
      </c>
      <c r="Q38" s="4">
        <v>0</v>
      </c>
      <c r="R38" s="7">
        <v>44972</v>
      </c>
      <c r="S38" s="6">
        <v>44991</v>
      </c>
      <c r="T38" s="4" t="s">
        <v>34</v>
      </c>
      <c r="U38" s="4">
        <v>565</v>
      </c>
      <c r="V38" s="4">
        <v>0</v>
      </c>
      <c r="W38" s="4">
        <v>0</v>
      </c>
      <c r="X38" s="4" t="s">
        <v>76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44975</v>
      </c>
      <c r="G39" s="6">
        <v>44976</v>
      </c>
      <c r="H39" s="4">
        <v>1</v>
      </c>
      <c r="I39" s="4">
        <v>1</v>
      </c>
      <c r="J39" s="4">
        <v>1</v>
      </c>
      <c r="K39" s="4" t="s">
        <v>30</v>
      </c>
      <c r="L39" s="4">
        <v>1645</v>
      </c>
      <c r="M39" s="4">
        <v>1645</v>
      </c>
      <c r="N39" s="4" t="s">
        <v>216</v>
      </c>
      <c r="O39" s="4" t="s">
        <v>109</v>
      </c>
      <c r="P39" s="4" t="s">
        <v>33</v>
      </c>
      <c r="Q39" s="4">
        <v>0</v>
      </c>
      <c r="R39" s="7">
        <v>44973</v>
      </c>
      <c r="S39" s="6">
        <v>44991</v>
      </c>
      <c r="T39" s="4" t="s">
        <v>34</v>
      </c>
      <c r="U39" s="4">
        <v>1645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44974</v>
      </c>
      <c r="G40" s="6">
        <v>44976</v>
      </c>
      <c r="H40" s="4">
        <v>1</v>
      </c>
      <c r="I40" s="4">
        <v>2</v>
      </c>
      <c r="J40" s="4">
        <v>2</v>
      </c>
      <c r="K40" s="4" t="s">
        <v>30</v>
      </c>
      <c r="L40" s="4">
        <v>1369</v>
      </c>
      <c r="M40" s="4">
        <v>1369</v>
      </c>
      <c r="N40" s="4" t="s">
        <v>222</v>
      </c>
      <c r="O40" s="4" t="s">
        <v>109</v>
      </c>
      <c r="P40" s="4" t="s">
        <v>33</v>
      </c>
      <c r="Q40" s="4">
        <v>0</v>
      </c>
      <c r="R40" s="7">
        <v>44973</v>
      </c>
      <c r="S40" s="6">
        <v>44991</v>
      </c>
      <c r="T40" s="4" t="s">
        <v>34</v>
      </c>
      <c r="U40" s="4">
        <v>1369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44975</v>
      </c>
      <c r="G41" s="6">
        <v>44976</v>
      </c>
      <c r="H41" s="4">
        <v>1</v>
      </c>
      <c r="I41" s="4">
        <v>1</v>
      </c>
      <c r="J41" s="4">
        <v>1</v>
      </c>
      <c r="K41" s="4" t="s">
        <v>30</v>
      </c>
      <c r="L41" s="4">
        <v>177</v>
      </c>
      <c r="M41" s="4">
        <v>177</v>
      </c>
      <c r="N41" s="4" t="s">
        <v>228</v>
      </c>
      <c r="O41" s="4" t="s">
        <v>109</v>
      </c>
      <c r="P41" s="4" t="s">
        <v>33</v>
      </c>
      <c r="Q41" s="4">
        <v>0</v>
      </c>
      <c r="R41" s="7">
        <v>44974</v>
      </c>
      <c r="S41" s="6">
        <v>44991</v>
      </c>
      <c r="T41" s="4" t="s">
        <v>34</v>
      </c>
      <c r="U41" s="4">
        <v>177</v>
      </c>
      <c r="V41" s="4">
        <v>0</v>
      </c>
      <c r="W41" s="4">
        <v>0</v>
      </c>
      <c r="X41" s="4" t="s">
        <v>229</v>
      </c>
      <c r="Y41" s="4" t="s">
        <v>76</v>
      </c>
    </row>
    <row r="42" s="4" customFormat="1" spans="1:25">
      <c r="A42" s="4" t="s">
        <v>225</v>
      </c>
      <c r="B42" s="4" t="s">
        <v>26</v>
      </c>
      <c r="C42" s="4" t="s">
        <v>88</v>
      </c>
      <c r="D42" s="4" t="s">
        <v>226</v>
      </c>
      <c r="E42" s="4" t="s">
        <v>227</v>
      </c>
      <c r="F42" s="6">
        <v>44975</v>
      </c>
      <c r="G42" s="6">
        <v>44976</v>
      </c>
      <c r="H42" s="4">
        <v>1</v>
      </c>
      <c r="I42" s="4">
        <v>1</v>
      </c>
      <c r="J42" s="4">
        <v>1</v>
      </c>
      <c r="K42" s="4" t="s">
        <v>30</v>
      </c>
      <c r="L42" s="4">
        <v>-177</v>
      </c>
      <c r="M42" s="4">
        <v>-177</v>
      </c>
      <c r="N42" s="4" t="s">
        <v>228</v>
      </c>
      <c r="O42" s="4" t="s">
        <v>109</v>
      </c>
      <c r="P42" s="4" t="s">
        <v>33</v>
      </c>
      <c r="Q42" s="4">
        <v>0</v>
      </c>
      <c r="R42" s="7">
        <v>44974</v>
      </c>
      <c r="S42" s="6">
        <v>44991</v>
      </c>
      <c r="T42" s="4" t="s">
        <v>34</v>
      </c>
      <c r="U42" s="4">
        <v>-177</v>
      </c>
      <c r="V42" s="4">
        <v>0</v>
      </c>
      <c r="W42" s="4">
        <v>0</v>
      </c>
      <c r="X42" s="4" t="s">
        <v>229</v>
      </c>
      <c r="Y42" s="4" t="s">
        <v>76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199</v>
      </c>
      <c r="F43" s="6">
        <v>44975</v>
      </c>
      <c r="G43" s="6">
        <v>44976</v>
      </c>
      <c r="H43" s="4">
        <v>1</v>
      </c>
      <c r="I43" s="4">
        <v>1</v>
      </c>
      <c r="J43" s="4">
        <v>1</v>
      </c>
      <c r="K43" s="4" t="s">
        <v>30</v>
      </c>
      <c r="L43" s="4">
        <v>464</v>
      </c>
      <c r="M43" s="4">
        <v>464</v>
      </c>
      <c r="N43" s="4" t="s">
        <v>232</v>
      </c>
      <c r="O43" s="4" t="s">
        <v>109</v>
      </c>
      <c r="P43" s="4" t="s">
        <v>33</v>
      </c>
      <c r="Q43" s="4">
        <v>0</v>
      </c>
      <c r="R43" s="7">
        <v>44975</v>
      </c>
      <c r="S43" s="6">
        <v>44991</v>
      </c>
      <c r="T43" s="4" t="s">
        <v>34</v>
      </c>
      <c r="U43" s="4">
        <v>464</v>
      </c>
      <c r="V43" s="4">
        <v>0</v>
      </c>
      <c r="W43" s="4">
        <v>0</v>
      </c>
      <c r="X43" s="4" t="s">
        <v>233</v>
      </c>
      <c r="Y43" s="4" t="s">
        <v>76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44975</v>
      </c>
      <c r="G44" s="6">
        <v>44976</v>
      </c>
      <c r="H44" s="4">
        <v>1</v>
      </c>
      <c r="I44" s="4">
        <v>1</v>
      </c>
      <c r="J44" s="4">
        <v>1</v>
      </c>
      <c r="K44" s="4" t="s">
        <v>30</v>
      </c>
      <c r="L44" s="4">
        <v>225</v>
      </c>
      <c r="M44" s="4">
        <v>225</v>
      </c>
      <c r="N44" s="4" t="s">
        <v>237</v>
      </c>
      <c r="O44" s="4" t="s">
        <v>109</v>
      </c>
      <c r="P44" s="4" t="s">
        <v>33</v>
      </c>
      <c r="Q44" s="4">
        <v>0</v>
      </c>
      <c r="R44" s="7">
        <v>44975</v>
      </c>
      <c r="S44" s="6">
        <v>44991</v>
      </c>
      <c r="T44" s="4" t="s">
        <v>34</v>
      </c>
      <c r="U44" s="4">
        <v>225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29</v>
      </c>
      <c r="F45" s="6">
        <v>44975</v>
      </c>
      <c r="G45" s="6">
        <v>44976</v>
      </c>
      <c r="H45" s="4">
        <v>1</v>
      </c>
      <c r="I45" s="4">
        <v>1</v>
      </c>
      <c r="J45" s="4">
        <v>1</v>
      </c>
      <c r="K45" s="4" t="s">
        <v>30</v>
      </c>
      <c r="L45" s="4">
        <v>170</v>
      </c>
      <c r="M45" s="4">
        <v>170</v>
      </c>
      <c r="N45" s="4" t="s">
        <v>242</v>
      </c>
      <c r="O45" s="4" t="s">
        <v>109</v>
      </c>
      <c r="P45" s="4" t="s">
        <v>33</v>
      </c>
      <c r="Q45" s="4">
        <v>0</v>
      </c>
      <c r="R45" s="7">
        <v>44975</v>
      </c>
      <c r="S45" s="6">
        <v>44991</v>
      </c>
      <c r="T45" s="4" t="s">
        <v>34</v>
      </c>
      <c r="U45" s="4">
        <v>170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236</v>
      </c>
      <c r="F46" s="6">
        <v>44975</v>
      </c>
      <c r="G46" s="6">
        <v>44976</v>
      </c>
      <c r="H46" s="4">
        <v>1</v>
      </c>
      <c r="I46" s="4">
        <v>1</v>
      </c>
      <c r="J46" s="4">
        <v>1</v>
      </c>
      <c r="K46" s="4" t="s">
        <v>30</v>
      </c>
      <c r="L46" s="4">
        <v>139</v>
      </c>
      <c r="M46" s="4">
        <v>139</v>
      </c>
      <c r="N46" s="4" t="s">
        <v>247</v>
      </c>
      <c r="O46" s="4" t="s">
        <v>109</v>
      </c>
      <c r="P46" s="4" t="s">
        <v>33</v>
      </c>
      <c r="Q46" s="4">
        <v>0</v>
      </c>
      <c r="R46" s="7">
        <v>44975</v>
      </c>
      <c r="S46" s="6">
        <v>44991</v>
      </c>
      <c r="T46" s="4" t="s">
        <v>34</v>
      </c>
      <c r="U46" s="4">
        <v>139</v>
      </c>
      <c r="V46" s="4">
        <v>0</v>
      </c>
      <c r="W46" s="4">
        <v>0</v>
      </c>
      <c r="X46" s="4" t="s">
        <v>248</v>
      </c>
      <c r="Y46" s="4" t="s">
        <v>249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29</v>
      </c>
      <c r="F47" s="6">
        <v>44975</v>
      </c>
      <c r="G47" s="6">
        <v>44976</v>
      </c>
      <c r="H47" s="4">
        <v>1</v>
      </c>
      <c r="I47" s="4">
        <v>1</v>
      </c>
      <c r="J47" s="4">
        <v>1</v>
      </c>
      <c r="K47" s="4" t="s">
        <v>30</v>
      </c>
      <c r="L47" s="4">
        <v>273</v>
      </c>
      <c r="M47" s="4">
        <v>273</v>
      </c>
      <c r="N47" s="4" t="s">
        <v>252</v>
      </c>
      <c r="O47" s="4" t="s">
        <v>109</v>
      </c>
      <c r="P47" s="4" t="s">
        <v>33</v>
      </c>
      <c r="Q47" s="4">
        <v>0</v>
      </c>
      <c r="R47" s="7">
        <v>44975</v>
      </c>
      <c r="S47" s="6">
        <v>44991</v>
      </c>
      <c r="T47" s="4" t="s">
        <v>34</v>
      </c>
      <c r="U47" s="4">
        <v>273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79</v>
      </c>
      <c r="F48" s="6">
        <v>44975</v>
      </c>
      <c r="G48" s="6">
        <v>44976</v>
      </c>
      <c r="H48" s="4">
        <v>1</v>
      </c>
      <c r="I48" s="4">
        <v>1</v>
      </c>
      <c r="J48" s="4">
        <v>1</v>
      </c>
      <c r="K48" s="4" t="s">
        <v>30</v>
      </c>
      <c r="L48" s="4">
        <v>171</v>
      </c>
      <c r="M48" s="4">
        <v>171</v>
      </c>
      <c r="N48" s="4" t="s">
        <v>257</v>
      </c>
      <c r="O48" s="4" t="s">
        <v>109</v>
      </c>
      <c r="P48" s="4" t="s">
        <v>33</v>
      </c>
      <c r="Q48" s="4">
        <v>0</v>
      </c>
      <c r="R48" s="7">
        <v>44975</v>
      </c>
      <c r="S48" s="6">
        <v>44991</v>
      </c>
      <c r="T48" s="4" t="s">
        <v>34</v>
      </c>
      <c r="U48" s="4">
        <v>171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44975</v>
      </c>
      <c r="G49" s="6">
        <v>44976</v>
      </c>
      <c r="H49" s="4">
        <v>1</v>
      </c>
      <c r="I49" s="4">
        <v>1</v>
      </c>
      <c r="J49" s="4">
        <v>1</v>
      </c>
      <c r="K49" s="4" t="s">
        <v>30</v>
      </c>
      <c r="L49" s="4">
        <v>301</v>
      </c>
      <c r="M49" s="4">
        <v>301</v>
      </c>
      <c r="N49" s="4" t="s">
        <v>263</v>
      </c>
      <c r="O49" s="4" t="s">
        <v>109</v>
      </c>
      <c r="P49" s="4" t="s">
        <v>33</v>
      </c>
      <c r="Q49" s="4">
        <v>0</v>
      </c>
      <c r="R49" s="7">
        <v>44975</v>
      </c>
      <c r="S49" s="6">
        <v>44991</v>
      </c>
      <c r="T49" s="4" t="s">
        <v>34</v>
      </c>
      <c r="U49" s="4">
        <v>301</v>
      </c>
      <c r="V49" s="4">
        <v>0</v>
      </c>
      <c r="W49" s="4">
        <v>0</v>
      </c>
      <c r="X49" s="4" t="s">
        <v>76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62</v>
      </c>
      <c r="F50" s="6">
        <v>44975</v>
      </c>
      <c r="G50" s="6">
        <v>44976</v>
      </c>
      <c r="H50" s="4">
        <v>1</v>
      </c>
      <c r="I50" s="4">
        <v>1</v>
      </c>
      <c r="J50" s="4">
        <v>1</v>
      </c>
      <c r="K50" s="4" t="s">
        <v>30</v>
      </c>
      <c r="L50" s="4">
        <v>504</v>
      </c>
      <c r="M50" s="4">
        <v>504</v>
      </c>
      <c r="N50" s="4" t="s">
        <v>267</v>
      </c>
      <c r="O50" s="4" t="s">
        <v>109</v>
      </c>
      <c r="P50" s="4" t="s">
        <v>33</v>
      </c>
      <c r="Q50" s="4">
        <v>0</v>
      </c>
      <c r="R50" s="7">
        <v>44975</v>
      </c>
      <c r="S50" s="6">
        <v>44991</v>
      </c>
      <c r="T50" s="4" t="s">
        <v>34</v>
      </c>
      <c r="U50" s="4">
        <v>504</v>
      </c>
      <c r="V50" s="4">
        <v>0</v>
      </c>
      <c r="W50" s="4">
        <v>0</v>
      </c>
      <c r="X50" s="4" t="s">
        <v>268</v>
      </c>
      <c r="Y50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workbookViewId="0">
      <selection activeCell="D57" sqref="D5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269</v>
      </c>
    </row>
    <row r="2" s="4" customFormat="1" hidden="1" spans="1:9">
      <c r="A2" s="5">
        <v>999222559391585</v>
      </c>
      <c r="B2" s="6">
        <v>44973</v>
      </c>
      <c r="C2" s="6">
        <v>44975</v>
      </c>
      <c r="D2" s="4">
        <v>522</v>
      </c>
      <c r="E2" s="4" t="str">
        <f>VLOOKUP(A2,HOP!A:L,12,0)</f>
        <v>522.00</v>
      </c>
      <c r="F2" s="4" t="str">
        <f>VLOOKUP(A2,HOP!A:C,3,0)</f>
        <v>3008572</v>
      </c>
      <c r="G2" s="4">
        <f>D2-E2</f>
        <v>0</v>
      </c>
      <c r="H2" s="4" t="str">
        <f>$H$1&amp;F2</f>
        <v>，3008572</v>
      </c>
      <c r="I2" s="4" t="str">
        <f>VLOOKUP(A2,HOP!A:U,21,0)</f>
        <v>直连</v>
      </c>
    </row>
    <row r="3" s="4" customFormat="1" hidden="1" spans="1:9">
      <c r="A3" s="5">
        <v>999222559666948</v>
      </c>
      <c r="B3" s="6">
        <v>44971</v>
      </c>
      <c r="C3" s="6">
        <v>44975</v>
      </c>
      <c r="D3" s="4">
        <v>3374</v>
      </c>
      <c r="E3" s="4" t="str">
        <f>VLOOKUP(A3,HOP!A:L,12,0)</f>
        <v>3374.00</v>
      </c>
      <c r="F3" s="4" t="str">
        <f>VLOOKUP(A3,HOP!A:C,3,0)</f>
        <v>3008630</v>
      </c>
      <c r="G3" s="4">
        <f t="shared" ref="G3:G45" si="0">D3-E3</f>
        <v>0</v>
      </c>
      <c r="H3" s="4" t="str">
        <f t="shared" ref="H3:H45" si="1">$H$1&amp;F3</f>
        <v>，3008630</v>
      </c>
      <c r="I3" s="4" t="str">
        <f>VLOOKUP(A3,HOP!A:U,21,0)</f>
        <v>直连</v>
      </c>
    </row>
    <row r="4" s="4" customFormat="1" hidden="1" spans="1:9">
      <c r="A4" s="5">
        <v>999222572467657</v>
      </c>
      <c r="B4" s="6">
        <v>44974</v>
      </c>
      <c r="C4" s="6">
        <v>44975</v>
      </c>
      <c r="D4" s="4">
        <v>1188</v>
      </c>
      <c r="E4" s="4" t="str">
        <f>VLOOKUP(A4,HOP!A:L,12,0)</f>
        <v>1188.00</v>
      </c>
      <c r="F4" s="4" t="str">
        <f>VLOOKUP(A4,HOP!A:C,3,0)</f>
        <v>3010693</v>
      </c>
      <c r="G4" s="4">
        <f t="shared" si="0"/>
        <v>0</v>
      </c>
      <c r="H4" s="4" t="str">
        <f t="shared" si="1"/>
        <v>，3010693</v>
      </c>
      <c r="I4" s="4" t="str">
        <f>VLOOKUP(A4,HOP!A:U,21,0)</f>
        <v>直连</v>
      </c>
    </row>
    <row r="5" s="4" customFormat="1" hidden="1" spans="1:9">
      <c r="A5" s="5">
        <v>999222594949836</v>
      </c>
      <c r="B5" s="6">
        <v>44973</v>
      </c>
      <c r="C5" s="6">
        <v>44975</v>
      </c>
      <c r="D5" s="4">
        <v>1072</v>
      </c>
      <c r="E5" s="4" t="str">
        <f>VLOOKUP(A5,HOP!A:L,12,0)</f>
        <v>1072.00</v>
      </c>
      <c r="F5" s="4" t="str">
        <f>VLOOKUP(A5,HOP!A:C,3,0)</f>
        <v>3014147</v>
      </c>
      <c r="G5" s="4">
        <f t="shared" si="0"/>
        <v>0</v>
      </c>
      <c r="H5" s="4" t="str">
        <f t="shared" si="1"/>
        <v>，3014147</v>
      </c>
      <c r="I5" s="4" t="str">
        <f>VLOOKUP(A5,HOP!A:U,21,0)</f>
        <v>直连</v>
      </c>
    </row>
    <row r="6" s="4" customFormat="1" hidden="1" spans="1:9">
      <c r="A6" s="5">
        <v>999222639446605</v>
      </c>
      <c r="B6" s="6">
        <v>44974</v>
      </c>
      <c r="C6" s="6">
        <v>44975</v>
      </c>
      <c r="D6" s="4">
        <v>312</v>
      </c>
      <c r="E6" s="4" t="str">
        <f>VLOOKUP(A6,HOP!A:L,12,0)</f>
        <v>312.00</v>
      </c>
      <c r="F6" s="4" t="str">
        <f>VLOOKUP(A6,HOP!A:C,3,0)</f>
        <v>3019885</v>
      </c>
      <c r="G6" s="4">
        <f t="shared" si="0"/>
        <v>0</v>
      </c>
      <c r="H6" s="4" t="str">
        <f t="shared" si="1"/>
        <v>，3019885</v>
      </c>
      <c r="I6" s="4" t="str">
        <f>VLOOKUP(A6,HOP!A:U,21,0)</f>
        <v>直连</v>
      </c>
    </row>
    <row r="7" s="4" customFormat="1" hidden="1" spans="1:9">
      <c r="A7" s="5">
        <v>999222686906031</v>
      </c>
      <c r="B7" s="6">
        <v>44973</v>
      </c>
      <c r="C7" s="6">
        <v>44975</v>
      </c>
      <c r="D7" s="4">
        <v>684</v>
      </c>
      <c r="E7" s="4" t="str">
        <f>VLOOKUP(A7,HOP!A:L,12,0)</f>
        <v>684.00</v>
      </c>
      <c r="F7" s="4" t="str">
        <f>VLOOKUP(A7,HOP!A:C,3,0)</f>
        <v>3025946</v>
      </c>
      <c r="G7" s="4">
        <f t="shared" si="0"/>
        <v>0</v>
      </c>
      <c r="H7" s="4" t="str">
        <f t="shared" si="1"/>
        <v>，3025946</v>
      </c>
      <c r="I7" s="4" t="str">
        <f>VLOOKUP(A7,HOP!A:U,21,0)</f>
        <v>直连</v>
      </c>
    </row>
    <row r="8" s="4" customFormat="1" hidden="1" spans="1:9">
      <c r="A8" s="5">
        <v>999222688004930</v>
      </c>
      <c r="B8" s="6">
        <v>44973</v>
      </c>
      <c r="C8" s="6">
        <v>44975</v>
      </c>
      <c r="D8" s="4">
        <v>356</v>
      </c>
      <c r="E8" s="4" t="str">
        <f>VLOOKUP(A8,HOP!A:L,12,0)</f>
        <v>356.00</v>
      </c>
      <c r="F8" s="4" t="str">
        <f>VLOOKUP(A8,HOP!A:C,3,0)</f>
        <v>3026149</v>
      </c>
      <c r="G8" s="4">
        <f t="shared" si="0"/>
        <v>0</v>
      </c>
      <c r="H8" s="4" t="str">
        <f t="shared" si="1"/>
        <v>，3026149</v>
      </c>
      <c r="I8" s="4" t="str">
        <f>VLOOKUP(A8,HOP!A:U,21,0)</f>
        <v>直连</v>
      </c>
    </row>
    <row r="9" s="4" customFormat="1" hidden="1" spans="1:9">
      <c r="A9" s="5">
        <v>999222688908362</v>
      </c>
      <c r="B9" s="6">
        <v>44974</v>
      </c>
      <c r="C9" s="6">
        <v>44975</v>
      </c>
      <c r="D9" s="4">
        <v>348</v>
      </c>
      <c r="E9" s="4" t="str">
        <f>VLOOKUP(A9,HOP!A:L,12,0)</f>
        <v>348.00</v>
      </c>
      <c r="F9" s="4" t="str">
        <f>VLOOKUP(A9,HOP!A:C,3,0)</f>
        <v>3026347</v>
      </c>
      <c r="G9" s="4">
        <f t="shared" si="0"/>
        <v>0</v>
      </c>
      <c r="H9" s="4" t="str">
        <f t="shared" si="1"/>
        <v>，3026347</v>
      </c>
      <c r="I9" s="4" t="str">
        <f>VLOOKUP(A9,HOP!A:U,21,0)</f>
        <v>直连</v>
      </c>
    </row>
    <row r="10" s="4" customFormat="1" hidden="1" spans="1:9">
      <c r="A10" s="5">
        <v>999222689418871</v>
      </c>
      <c r="B10" s="6">
        <v>44974</v>
      </c>
      <c r="C10" s="6">
        <v>44975</v>
      </c>
      <c r="D10" s="4">
        <v>535</v>
      </c>
      <c r="E10" s="4" t="str">
        <f>VLOOKUP(A10,HOP!A:L,12,0)</f>
        <v>535.00</v>
      </c>
      <c r="F10" s="4" t="str">
        <f>VLOOKUP(A10,HOP!A:C,3,0)</f>
        <v>3026423</v>
      </c>
      <c r="G10" s="4">
        <f t="shared" si="0"/>
        <v>0</v>
      </c>
      <c r="H10" s="4" t="str">
        <f t="shared" si="1"/>
        <v>，3026423</v>
      </c>
      <c r="I10" s="4" t="str">
        <f>VLOOKUP(A10,HOP!A:U,21,0)</f>
        <v>直连</v>
      </c>
    </row>
    <row r="11" s="4" customFormat="1" hidden="1" spans="1:9">
      <c r="A11" s="5">
        <v>999222752574219</v>
      </c>
      <c r="B11" s="6">
        <v>44974</v>
      </c>
      <c r="C11" s="6">
        <v>44975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999222762881161</v>
      </c>
      <c r="B12" s="6">
        <v>44973</v>
      </c>
      <c r="C12" s="6">
        <v>44975</v>
      </c>
      <c r="D12" s="4">
        <v>178</v>
      </c>
      <c r="E12" s="4" t="str">
        <f>VLOOKUP(A12,HOP!A:L,12,0)</f>
        <v>178.00</v>
      </c>
      <c r="F12" s="4" t="str">
        <f>VLOOKUP(A12,HOP!A:C,3,0)</f>
        <v>3035965</v>
      </c>
      <c r="G12" s="4">
        <f t="shared" si="0"/>
        <v>0</v>
      </c>
      <c r="H12" s="4" t="str">
        <f t="shared" si="1"/>
        <v>，3035965</v>
      </c>
      <c r="I12" s="4" t="str">
        <f>VLOOKUP(A12,HOP!A:U,21,0)</f>
        <v>直连</v>
      </c>
    </row>
    <row r="13" s="4" customFormat="1" hidden="1" spans="1:9">
      <c r="A13" s="5">
        <v>999222774659535</v>
      </c>
      <c r="B13" s="6">
        <v>44974</v>
      </c>
      <c r="C13" s="6">
        <v>44975</v>
      </c>
      <c r="D13" s="4">
        <v>511</v>
      </c>
      <c r="E13" s="4" t="str">
        <f>VLOOKUP(A13,HOP!A:L,12,0)</f>
        <v>511.00</v>
      </c>
      <c r="F13" s="4" t="str">
        <f>VLOOKUP(A13,HOP!A:C,3,0)</f>
        <v>3037959</v>
      </c>
      <c r="G13" s="4">
        <f t="shared" si="0"/>
        <v>0</v>
      </c>
      <c r="H13" s="4" t="str">
        <f t="shared" si="1"/>
        <v>，3037959</v>
      </c>
      <c r="I13" s="4" t="str">
        <f>VLOOKUP(A13,HOP!A:U,21,0)</f>
        <v>直连</v>
      </c>
    </row>
    <row r="14" s="4" customFormat="1" hidden="1" spans="1:9">
      <c r="A14" s="5">
        <v>999222778937992</v>
      </c>
      <c r="B14" s="6">
        <v>44974</v>
      </c>
      <c r="C14" s="6">
        <v>44975</v>
      </c>
      <c r="D14" s="4">
        <v>184</v>
      </c>
      <c r="E14" s="4" t="str">
        <f>VLOOKUP(A14,HOP!A:L,12,0)</f>
        <v>184.00</v>
      </c>
      <c r="F14" s="4" t="str">
        <f>VLOOKUP(A14,HOP!A:C,3,0)</f>
        <v>3038550</v>
      </c>
      <c r="G14" s="4">
        <f t="shared" si="0"/>
        <v>0</v>
      </c>
      <c r="H14" s="4" t="str">
        <f t="shared" si="1"/>
        <v>，3038550</v>
      </c>
      <c r="I14" s="4" t="str">
        <f>VLOOKUP(A14,HOP!A:U,21,0)</f>
        <v>直连</v>
      </c>
    </row>
    <row r="15" s="4" customFormat="1" hidden="1" spans="1:9">
      <c r="A15" s="5">
        <v>999222496269814</v>
      </c>
      <c r="B15" s="6">
        <v>44975</v>
      </c>
      <c r="C15" s="6">
        <v>44976</v>
      </c>
      <c r="D15" s="4">
        <v>397</v>
      </c>
      <c r="E15" s="4" t="str">
        <f>VLOOKUP(A15,HOP!A:L,12,0)</f>
        <v>397.00</v>
      </c>
      <c r="F15" s="4" t="str">
        <f>VLOOKUP(A15,HOP!A:C,3,0)</f>
        <v>2999824</v>
      </c>
      <c r="G15" s="4">
        <f t="shared" si="0"/>
        <v>0</v>
      </c>
      <c r="H15" s="4" t="str">
        <f t="shared" si="1"/>
        <v>，2999824</v>
      </c>
      <c r="I15" s="4" t="str">
        <f>VLOOKUP(A15,HOP!A:U,21,0)</f>
        <v>直连</v>
      </c>
    </row>
    <row r="16" s="4" customFormat="1" hidden="1" spans="1:9">
      <c r="A16" s="5">
        <v>999222509945317</v>
      </c>
      <c r="B16" s="6">
        <v>44975</v>
      </c>
      <c r="C16" s="6">
        <v>44976</v>
      </c>
      <c r="D16" s="4">
        <v>193</v>
      </c>
      <c r="E16" s="4" t="str">
        <f>VLOOKUP(A16,HOP!A:L,12,0)</f>
        <v>193.00</v>
      </c>
      <c r="F16" s="4" t="str">
        <f>VLOOKUP(A16,HOP!A:C,3,0)</f>
        <v>3001779</v>
      </c>
      <c r="G16" s="4">
        <f t="shared" si="0"/>
        <v>0</v>
      </c>
      <c r="H16" s="4" t="str">
        <f t="shared" si="1"/>
        <v>，3001779</v>
      </c>
      <c r="I16" s="4" t="str">
        <f>VLOOKUP(A16,HOP!A:U,21,0)</f>
        <v>直连</v>
      </c>
    </row>
    <row r="17" s="4" customFormat="1" hidden="1" spans="1:9">
      <c r="A17" s="5">
        <v>999222546823267</v>
      </c>
      <c r="B17" s="6">
        <v>44975</v>
      </c>
      <c r="C17" s="6">
        <v>44976</v>
      </c>
      <c r="D17" s="4">
        <v>181</v>
      </c>
      <c r="E17" s="4" t="str">
        <f>VLOOKUP(A17,HOP!A:L,12,0)</f>
        <v>181.00</v>
      </c>
      <c r="F17" s="4" t="str">
        <f>VLOOKUP(A17,HOP!A:C,3,0)</f>
        <v>3006997</v>
      </c>
      <c r="G17" s="4">
        <f t="shared" si="0"/>
        <v>0</v>
      </c>
      <c r="H17" s="4" t="str">
        <f t="shared" si="1"/>
        <v>，3006997</v>
      </c>
      <c r="I17" s="4" t="str">
        <f>VLOOKUP(A17,HOP!A:U,21,0)</f>
        <v>直连</v>
      </c>
    </row>
    <row r="18" s="4" customFormat="1" hidden="1" spans="1:9">
      <c r="A18" s="5">
        <v>999222577826426</v>
      </c>
      <c r="B18" s="6">
        <v>44975</v>
      </c>
      <c r="C18" s="6">
        <v>44976</v>
      </c>
      <c r="D18" s="4">
        <v>188</v>
      </c>
      <c r="E18" s="4" t="str">
        <f>VLOOKUP(A18,HOP!A:L,12,0)</f>
        <v>188.00</v>
      </c>
      <c r="F18" s="4" t="str">
        <f>VLOOKUP(A18,HOP!A:C,3,0)</f>
        <v>3011642</v>
      </c>
      <c r="G18" s="4">
        <f t="shared" si="0"/>
        <v>0</v>
      </c>
      <c r="H18" s="4" t="str">
        <f t="shared" si="1"/>
        <v>，3011642</v>
      </c>
      <c r="I18" s="4" t="str">
        <f>VLOOKUP(A18,HOP!A:U,21,0)</f>
        <v>直连</v>
      </c>
    </row>
    <row r="19" s="4" customFormat="1" hidden="1" spans="1:9">
      <c r="A19" s="5">
        <v>999222591076143</v>
      </c>
      <c r="B19" s="6">
        <v>44973</v>
      </c>
      <c r="C19" s="6">
        <v>44976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999222599362475</v>
      </c>
      <c r="B20" s="6">
        <v>44974</v>
      </c>
      <c r="C20" s="6">
        <v>44976</v>
      </c>
      <c r="D20" s="4">
        <v>522</v>
      </c>
      <c r="E20" s="4" t="str">
        <f>VLOOKUP(A20,HOP!A:L,12,0)</f>
        <v>522.00</v>
      </c>
      <c r="F20" s="4" t="str">
        <f>VLOOKUP(A20,HOP!A:C,3,0)</f>
        <v>3014260</v>
      </c>
      <c r="G20" s="4">
        <f t="shared" si="0"/>
        <v>0</v>
      </c>
      <c r="H20" s="4" t="str">
        <f t="shared" si="1"/>
        <v>，3014260</v>
      </c>
      <c r="I20" s="4" t="str">
        <f>VLOOKUP(A20,HOP!A:U,21,0)</f>
        <v>直连</v>
      </c>
    </row>
    <row r="21" s="4" customFormat="1" hidden="1" spans="1:9">
      <c r="A21" s="5">
        <v>999222619185304</v>
      </c>
      <c r="B21" s="6">
        <v>44974</v>
      </c>
      <c r="C21" s="6">
        <v>44976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999222620653662</v>
      </c>
      <c r="B22" s="6">
        <v>44975</v>
      </c>
      <c r="C22" s="6">
        <v>44976</v>
      </c>
      <c r="D22" s="4">
        <v>0</v>
      </c>
      <c r="E22" s="4" t="str">
        <f>VLOOKUP(A22,HOP!A:L,12,0)</f>
        <v>0.00</v>
      </c>
      <c r="F22" s="4" t="str">
        <f>VLOOKUP(A22,HOP!A:C,3,0)</f>
        <v>3017368</v>
      </c>
      <c r="G22" s="4">
        <f t="shared" si="0"/>
        <v>0</v>
      </c>
      <c r="H22" s="4" t="str">
        <f t="shared" si="1"/>
        <v>，3017368</v>
      </c>
      <c r="I22" s="4" t="str">
        <f>VLOOKUP(A22,HOP!A:U,21,0)</f>
        <v>直连</v>
      </c>
    </row>
    <row r="23" s="4" customFormat="1" hidden="1" spans="1:9">
      <c r="A23" s="5">
        <v>999222643122051</v>
      </c>
      <c r="B23" s="6">
        <v>44975</v>
      </c>
      <c r="C23" s="6">
        <v>44976</v>
      </c>
      <c r="D23" s="4">
        <v>184</v>
      </c>
      <c r="E23" s="4" t="str">
        <f>VLOOKUP(A23,HOP!A:L,12,0)</f>
        <v>184.00</v>
      </c>
      <c r="F23" s="4" t="str">
        <f>VLOOKUP(A23,HOP!A:C,3,0)</f>
        <v>3020518</v>
      </c>
      <c r="G23" s="4">
        <f t="shared" si="0"/>
        <v>0</v>
      </c>
      <c r="H23" s="4" t="str">
        <f t="shared" si="1"/>
        <v>，3020518</v>
      </c>
      <c r="I23" s="4" t="str">
        <f>VLOOKUP(A23,HOP!A:U,21,0)</f>
        <v>直连</v>
      </c>
    </row>
    <row r="24" s="4" customFormat="1" hidden="1" spans="1:9">
      <c r="A24" s="5">
        <v>999222650826079</v>
      </c>
      <c r="B24" s="6">
        <v>44975</v>
      </c>
      <c r="C24" s="6">
        <v>44976</v>
      </c>
      <c r="D24" s="4">
        <v>806</v>
      </c>
      <c r="E24" s="4" t="str">
        <f>VLOOKUP(A24,HOP!A:L,12,0)</f>
        <v>806.00</v>
      </c>
      <c r="F24" s="4" t="str">
        <f>VLOOKUP(A24,HOP!A:C,3,0)</f>
        <v>3021266</v>
      </c>
      <c r="G24" s="4">
        <f t="shared" si="0"/>
        <v>0</v>
      </c>
      <c r="H24" s="4" t="str">
        <f t="shared" si="1"/>
        <v>，3021266</v>
      </c>
      <c r="I24" s="4" t="str">
        <f>VLOOKUP(A24,HOP!A:U,21,0)</f>
        <v>直连</v>
      </c>
    </row>
    <row r="25" s="4" customFormat="1" hidden="1" spans="1:9">
      <c r="A25" s="5">
        <v>999222677540245</v>
      </c>
      <c r="B25" s="6">
        <v>44975</v>
      </c>
      <c r="C25" s="6">
        <v>44976</v>
      </c>
      <c r="D25" s="4">
        <v>2177</v>
      </c>
      <c r="E25" s="4" t="str">
        <f>VLOOKUP(A25,HOP!A:L,12,0)</f>
        <v>2177.00</v>
      </c>
      <c r="F25" s="4" t="str">
        <f>VLOOKUP(A25,HOP!A:C,3,0)</f>
        <v>3024919</v>
      </c>
      <c r="G25" s="4">
        <f t="shared" si="0"/>
        <v>0</v>
      </c>
      <c r="H25" s="4" t="str">
        <f t="shared" si="1"/>
        <v>，3024919</v>
      </c>
      <c r="I25" s="4" t="str">
        <f>VLOOKUP(A25,HOP!A:U,21,0)</f>
        <v>直连</v>
      </c>
    </row>
    <row r="26" s="4" customFormat="1" spans="1:9">
      <c r="A26" s="5">
        <v>999222686483934</v>
      </c>
      <c r="B26" s="6">
        <v>44973</v>
      </c>
      <c r="C26" s="6">
        <v>44976</v>
      </c>
      <c r="D26" s="4">
        <v>1024</v>
      </c>
      <c r="E26" s="4" t="str">
        <f>VLOOKUP(A26,HOP!A:L,12,0)</f>
        <v>1023.99</v>
      </c>
      <c r="F26" s="4" t="str">
        <f>VLOOKUP(A26,HOP!A:C,3,0)</f>
        <v>3025854</v>
      </c>
      <c r="G26" s="4">
        <f t="shared" si="0"/>
        <v>0.00999999999999091</v>
      </c>
      <c r="H26" s="4" t="str">
        <f t="shared" si="1"/>
        <v>，3025854</v>
      </c>
      <c r="I26" s="4" t="str">
        <f>VLOOKUP(A26,HOP!A:U,21,0)</f>
        <v>直连</v>
      </c>
    </row>
    <row r="27" s="4" customFormat="1" hidden="1" spans="1:9">
      <c r="A27" s="5">
        <v>999222689921939</v>
      </c>
      <c r="B27" s="6">
        <v>44974</v>
      </c>
      <c r="C27" s="6">
        <v>44976</v>
      </c>
      <c r="D27" s="4">
        <v>772</v>
      </c>
      <c r="E27" s="4" t="str">
        <f>VLOOKUP(A27,HOP!A:L,12,0)</f>
        <v>772.00</v>
      </c>
      <c r="F27" s="4" t="str">
        <f>VLOOKUP(A27,HOP!A:C,3,0)</f>
        <v>3026528</v>
      </c>
      <c r="G27" s="4">
        <f t="shared" si="0"/>
        <v>0</v>
      </c>
      <c r="H27" s="4" t="str">
        <f t="shared" si="1"/>
        <v>，3026528</v>
      </c>
      <c r="I27" s="4" t="str">
        <f>VLOOKUP(A27,HOP!A:U,21,0)</f>
        <v>直连</v>
      </c>
    </row>
    <row r="28" s="4" customFormat="1" hidden="1" spans="1:9">
      <c r="A28" s="5">
        <v>999222691650452</v>
      </c>
      <c r="B28" s="6">
        <v>44975</v>
      </c>
      <c r="C28" s="6">
        <v>44976</v>
      </c>
      <c r="D28" s="4">
        <v>347</v>
      </c>
      <c r="E28" s="4" t="str">
        <f>VLOOKUP(A28,HOP!A:L,12,0)</f>
        <v>347.00</v>
      </c>
      <c r="F28" s="4" t="str">
        <f>VLOOKUP(A28,HOP!A:C,3,0)</f>
        <v>3026892</v>
      </c>
      <c r="G28" s="4">
        <f t="shared" si="0"/>
        <v>0</v>
      </c>
      <c r="H28" s="4" t="str">
        <f t="shared" si="1"/>
        <v>，3026892</v>
      </c>
      <c r="I28" s="4" t="str">
        <f>VLOOKUP(A28,HOP!A:U,21,0)</f>
        <v>直连</v>
      </c>
    </row>
    <row r="29" s="4" customFormat="1" hidden="1" spans="1:9">
      <c r="A29" s="5">
        <v>999222709521707</v>
      </c>
      <c r="B29" s="6">
        <v>44975</v>
      </c>
      <c r="C29" s="6">
        <v>44976</v>
      </c>
      <c r="D29" s="4">
        <v>315</v>
      </c>
      <c r="E29" s="4" t="str">
        <f>VLOOKUP(A29,HOP!A:L,12,0)</f>
        <v>315.00</v>
      </c>
      <c r="F29" s="4" t="str">
        <f>VLOOKUP(A29,HOP!A:C,3,0)</f>
        <v>3029098</v>
      </c>
      <c r="G29" s="4">
        <f t="shared" si="0"/>
        <v>0</v>
      </c>
      <c r="H29" s="4" t="str">
        <f t="shared" si="1"/>
        <v>，3029098</v>
      </c>
      <c r="I29" s="4" t="str">
        <f>VLOOKUP(A29,HOP!A:U,21,0)</f>
        <v>直连</v>
      </c>
    </row>
    <row r="30" s="4" customFormat="1" hidden="1" spans="1:9">
      <c r="A30" s="5">
        <v>999222709720165</v>
      </c>
      <c r="B30" s="6">
        <v>44975</v>
      </c>
      <c r="C30" s="6">
        <v>44976</v>
      </c>
      <c r="D30" s="4">
        <v>315</v>
      </c>
      <c r="E30" s="4" t="str">
        <f>VLOOKUP(A30,HOP!A:L,12,0)</f>
        <v>315.00</v>
      </c>
      <c r="F30" s="4" t="str">
        <f>VLOOKUP(A30,HOP!A:C,3,0)</f>
        <v>3029137</v>
      </c>
      <c r="G30" s="4">
        <f t="shared" si="0"/>
        <v>0</v>
      </c>
      <c r="H30" s="4" t="str">
        <f t="shared" si="1"/>
        <v>，3029137</v>
      </c>
      <c r="I30" s="4" t="str">
        <f>VLOOKUP(A30,HOP!A:U,21,0)</f>
        <v>直连</v>
      </c>
    </row>
    <row r="31" s="4" customFormat="1" hidden="1" spans="1:9">
      <c r="A31" s="5">
        <v>999222711076284</v>
      </c>
      <c r="B31" s="6">
        <v>44975</v>
      </c>
      <c r="C31" s="6">
        <v>44976</v>
      </c>
      <c r="D31" s="4">
        <v>213</v>
      </c>
      <c r="E31" s="4" t="str">
        <f>VLOOKUP(A31,HOP!A:L,12,0)</f>
        <v>213.00</v>
      </c>
      <c r="F31" s="4" t="str">
        <f>VLOOKUP(A31,HOP!A:C,3,0)</f>
        <v>3029459</v>
      </c>
      <c r="G31" s="4">
        <f t="shared" si="0"/>
        <v>0</v>
      </c>
      <c r="H31" s="4" t="str">
        <f t="shared" si="1"/>
        <v>，3029459</v>
      </c>
      <c r="I31" s="4" t="str">
        <f>VLOOKUP(A31,HOP!A:U,21,0)</f>
        <v>直连</v>
      </c>
    </row>
    <row r="32" s="4" customFormat="1" hidden="1" spans="1:9">
      <c r="A32" s="5">
        <v>999222733000111</v>
      </c>
      <c r="B32" s="6">
        <v>44975</v>
      </c>
      <c r="C32" s="6">
        <v>44976</v>
      </c>
      <c r="D32" s="4">
        <v>1114</v>
      </c>
      <c r="E32" s="4" t="str">
        <f>VLOOKUP(A32,HOP!A:L,12,0)</f>
        <v>1114.00</v>
      </c>
      <c r="F32" s="4" t="str">
        <f>VLOOKUP(A32,HOP!A:C,3,0)</f>
        <v>3031346</v>
      </c>
      <c r="G32" s="4">
        <f t="shared" si="0"/>
        <v>0</v>
      </c>
      <c r="H32" s="4" t="str">
        <f t="shared" si="1"/>
        <v>，3031346</v>
      </c>
      <c r="I32" s="4" t="str">
        <f>VLOOKUP(A32,HOP!A:U,21,0)</f>
        <v>直连</v>
      </c>
    </row>
    <row r="33" s="4" customFormat="1" hidden="1" spans="1:9">
      <c r="A33" s="5">
        <v>999222739709700</v>
      </c>
      <c r="B33" s="6">
        <v>44975</v>
      </c>
      <c r="C33" s="6">
        <v>44976</v>
      </c>
      <c r="D33" s="4">
        <v>385</v>
      </c>
      <c r="E33" s="4" t="str">
        <f>VLOOKUP(A33,HOP!A:L,12,0)</f>
        <v>385.00</v>
      </c>
      <c r="F33" s="4" t="str">
        <f>VLOOKUP(A33,HOP!A:C,3,0)</f>
        <v>3032445</v>
      </c>
      <c r="G33" s="4">
        <f t="shared" si="0"/>
        <v>0</v>
      </c>
      <c r="H33" s="4" t="str">
        <f t="shared" si="1"/>
        <v>，3032445</v>
      </c>
      <c r="I33" s="4" t="str">
        <f>VLOOKUP(A33,HOP!A:U,21,0)</f>
        <v>直连</v>
      </c>
    </row>
    <row r="34" s="4" customFormat="1" hidden="1" spans="1:9">
      <c r="A34" s="5">
        <v>999222751295322</v>
      </c>
      <c r="B34" s="6">
        <v>44975</v>
      </c>
      <c r="C34" s="6">
        <v>44976</v>
      </c>
      <c r="D34" s="4">
        <v>565</v>
      </c>
      <c r="E34" s="4" t="str">
        <f>VLOOKUP(A34,HOP!A:L,12,0)</f>
        <v>565.00</v>
      </c>
      <c r="F34" s="4" t="str">
        <f>VLOOKUP(A34,HOP!A:C,3,0)</f>
        <v>3034048</v>
      </c>
      <c r="G34" s="4">
        <f t="shared" si="0"/>
        <v>0</v>
      </c>
      <c r="H34" s="4" t="str">
        <f t="shared" si="1"/>
        <v>，3034048</v>
      </c>
      <c r="I34" s="4" t="str">
        <f>VLOOKUP(A34,HOP!A:U,21,0)</f>
        <v>直连</v>
      </c>
    </row>
    <row r="35" s="4" customFormat="1" hidden="1" spans="1:9">
      <c r="A35" s="5">
        <v>999222761362719</v>
      </c>
      <c r="B35" s="6">
        <v>44975</v>
      </c>
      <c r="C35" s="6">
        <v>44976</v>
      </c>
      <c r="D35" s="4">
        <v>1645</v>
      </c>
      <c r="E35" s="4" t="str">
        <f>VLOOKUP(A35,HOP!A:L,12,0)</f>
        <v>1645.00</v>
      </c>
      <c r="F35" s="4" t="str">
        <f>VLOOKUP(A35,HOP!A:C,3,0)</f>
        <v>3035693</v>
      </c>
      <c r="G35" s="4">
        <f t="shared" si="0"/>
        <v>0</v>
      </c>
      <c r="H35" s="4" t="str">
        <f t="shared" si="1"/>
        <v>，3035693</v>
      </c>
      <c r="I35" s="4" t="str">
        <f>VLOOKUP(A35,HOP!A:U,21,0)</f>
        <v>直连</v>
      </c>
    </row>
    <row r="36" s="4" customFormat="1" hidden="1" spans="1:9">
      <c r="A36" s="5">
        <v>999222764345709</v>
      </c>
      <c r="B36" s="6">
        <v>44974</v>
      </c>
      <c r="C36" s="6">
        <v>44976</v>
      </c>
      <c r="D36" s="4">
        <v>1369</v>
      </c>
      <c r="E36" s="4" t="str">
        <f>VLOOKUP(A36,HOP!A:L,12,0)</f>
        <v>1369.00</v>
      </c>
      <c r="F36" s="4" t="str">
        <f>VLOOKUP(A36,HOP!A:C,3,0)</f>
        <v>3036267</v>
      </c>
      <c r="G36" s="4">
        <f t="shared" si="0"/>
        <v>0</v>
      </c>
      <c r="H36" s="4" t="str">
        <f t="shared" si="1"/>
        <v>，3036267</v>
      </c>
      <c r="I36" s="4" t="str">
        <f>VLOOKUP(A36,HOP!A:U,21,0)</f>
        <v>直连</v>
      </c>
    </row>
    <row r="37" s="4" customFormat="1" hidden="1" spans="1:9">
      <c r="A37" s="5">
        <v>999222785440842</v>
      </c>
      <c r="B37" s="6">
        <v>44975</v>
      </c>
      <c r="C37" s="6">
        <v>44976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999222796339315</v>
      </c>
      <c r="B38" s="6">
        <v>44975</v>
      </c>
      <c r="C38" s="6">
        <v>44976</v>
      </c>
      <c r="D38" s="4">
        <v>464</v>
      </c>
      <c r="E38" s="4" t="str">
        <f>VLOOKUP(A38,HOP!A:L,12,0)</f>
        <v>464.00</v>
      </c>
      <c r="F38" s="4" t="str">
        <f>VLOOKUP(A38,HOP!A:C,3,0)</f>
        <v>3041633</v>
      </c>
      <c r="G38" s="4">
        <f t="shared" si="0"/>
        <v>0</v>
      </c>
      <c r="H38" s="4" t="str">
        <f t="shared" si="1"/>
        <v>，3041633</v>
      </c>
      <c r="I38" s="4" t="str">
        <f>VLOOKUP(A38,HOP!A:U,21,0)</f>
        <v>直连</v>
      </c>
    </row>
    <row r="39" s="4" customFormat="1" hidden="1" spans="1:9">
      <c r="A39" s="5">
        <v>999222800391268</v>
      </c>
      <c r="B39" s="6">
        <v>44975</v>
      </c>
      <c r="C39" s="6">
        <v>44976</v>
      </c>
      <c r="D39" s="4">
        <v>225</v>
      </c>
      <c r="E39" s="4" t="str">
        <f>VLOOKUP(A39,HOP!A:L,12,0)</f>
        <v>225.00</v>
      </c>
      <c r="F39" s="4" t="str">
        <f>VLOOKUP(A39,HOP!A:C,3,0)</f>
        <v>3042533</v>
      </c>
      <c r="G39" s="4">
        <f t="shared" si="0"/>
        <v>0</v>
      </c>
      <c r="H39" s="4" t="str">
        <f t="shared" si="1"/>
        <v>，3042533</v>
      </c>
      <c r="I39" s="4" t="str">
        <f>VLOOKUP(A39,HOP!A:U,21,0)</f>
        <v>直连</v>
      </c>
    </row>
    <row r="40" s="4" customFormat="1" hidden="1" spans="1:9">
      <c r="A40" s="5">
        <v>999222801748880</v>
      </c>
      <c r="B40" s="6">
        <v>44975</v>
      </c>
      <c r="C40" s="6">
        <v>44976</v>
      </c>
      <c r="D40" s="4">
        <v>170</v>
      </c>
      <c r="E40" s="4" t="str">
        <f>VLOOKUP(A40,HOP!A:L,12,0)</f>
        <v>170.00</v>
      </c>
      <c r="F40" s="4" t="str">
        <f>VLOOKUP(A40,HOP!A:C,3,0)</f>
        <v>3042934</v>
      </c>
      <c r="G40" s="4">
        <f t="shared" si="0"/>
        <v>0</v>
      </c>
      <c r="H40" s="4" t="str">
        <f t="shared" si="1"/>
        <v>，3042934</v>
      </c>
      <c r="I40" s="4" t="str">
        <f>VLOOKUP(A40,HOP!A:U,21,0)</f>
        <v>直连</v>
      </c>
    </row>
    <row r="41" s="4" customFormat="1" hidden="1" spans="1:9">
      <c r="A41" s="5">
        <v>999222802749637</v>
      </c>
      <c r="B41" s="6">
        <v>44975</v>
      </c>
      <c r="C41" s="6">
        <v>44976</v>
      </c>
      <c r="D41" s="4">
        <v>139</v>
      </c>
      <c r="E41" s="4" t="str">
        <f>VLOOKUP(A41,HOP!A:L,12,0)</f>
        <v>139.00</v>
      </c>
      <c r="F41" s="4" t="str">
        <f>VLOOKUP(A41,HOP!A:C,3,0)</f>
        <v>3043384</v>
      </c>
      <c r="G41" s="4">
        <f t="shared" si="0"/>
        <v>0</v>
      </c>
      <c r="H41" s="4" t="str">
        <f t="shared" si="1"/>
        <v>，3043384</v>
      </c>
      <c r="I41" s="4" t="str">
        <f>VLOOKUP(A41,HOP!A:U,21,0)</f>
        <v>直连</v>
      </c>
    </row>
    <row r="42" s="4" customFormat="1" hidden="1" spans="1:9">
      <c r="A42" s="5">
        <v>999222803151458</v>
      </c>
      <c r="B42" s="6">
        <v>44975</v>
      </c>
      <c r="C42" s="6">
        <v>44976</v>
      </c>
      <c r="D42" s="4">
        <v>273</v>
      </c>
      <c r="E42" s="4" t="str">
        <f>VLOOKUP(A42,HOP!A:L,12,0)</f>
        <v>273.00</v>
      </c>
      <c r="F42" s="4" t="str">
        <f>VLOOKUP(A42,HOP!A:C,3,0)</f>
        <v>3043575</v>
      </c>
      <c r="G42" s="4">
        <f t="shared" si="0"/>
        <v>0</v>
      </c>
      <c r="H42" s="4" t="str">
        <f t="shared" si="1"/>
        <v>，3043575</v>
      </c>
      <c r="I42" s="4" t="str">
        <f>VLOOKUP(A42,HOP!A:U,21,0)</f>
        <v>直连</v>
      </c>
    </row>
    <row r="43" s="4" customFormat="1" hidden="1" spans="1:9">
      <c r="A43" s="5">
        <v>999222803157014</v>
      </c>
      <c r="B43" s="6">
        <v>44975</v>
      </c>
      <c r="C43" s="6">
        <v>44976</v>
      </c>
      <c r="D43" s="4">
        <v>171</v>
      </c>
      <c r="E43" s="4" t="str">
        <f>VLOOKUP(A43,HOP!A:L,12,0)</f>
        <v>171.00</v>
      </c>
      <c r="F43" s="4" t="str">
        <f>VLOOKUP(A43,HOP!A:C,3,0)</f>
        <v>3043578</v>
      </c>
      <c r="G43" s="4">
        <f t="shared" si="0"/>
        <v>0</v>
      </c>
      <c r="H43" s="4" t="str">
        <f t="shared" si="1"/>
        <v>，3043578</v>
      </c>
      <c r="I43" s="4" t="str">
        <f>VLOOKUP(A43,HOP!A:U,21,0)</f>
        <v>直连</v>
      </c>
    </row>
    <row r="44" s="4" customFormat="1" hidden="1" spans="1:9">
      <c r="A44" s="5">
        <v>999222806008683</v>
      </c>
      <c r="B44" s="6">
        <v>44975</v>
      </c>
      <c r="C44" s="6">
        <v>44976</v>
      </c>
      <c r="D44" s="4">
        <v>301</v>
      </c>
      <c r="E44" s="4" t="str">
        <f>VLOOKUP(A44,HOP!A:L,12,0)</f>
        <v>301.00</v>
      </c>
      <c r="F44" s="4" t="str">
        <f>VLOOKUP(A44,HOP!A:C,3,0)</f>
        <v>3043751</v>
      </c>
      <c r="G44" s="4">
        <f t="shared" si="0"/>
        <v>0</v>
      </c>
      <c r="H44" s="4" t="str">
        <f t="shared" si="1"/>
        <v>，3043751</v>
      </c>
      <c r="I44" s="4" t="str">
        <f>VLOOKUP(A44,HOP!A:U,21,0)</f>
        <v>直连</v>
      </c>
    </row>
    <row r="45" s="4" customFormat="1" hidden="1" spans="1:9">
      <c r="A45" s="5">
        <v>999222807935020</v>
      </c>
      <c r="B45" s="6">
        <v>44975</v>
      </c>
      <c r="C45" s="6">
        <v>44976</v>
      </c>
      <c r="D45" s="4">
        <v>504</v>
      </c>
      <c r="E45" s="4" t="str">
        <f>VLOOKUP(A45,HOP!A:L,12,0)</f>
        <v>504.00</v>
      </c>
      <c r="F45" s="4" t="str">
        <f>VLOOKUP(A45,HOP!A:C,3,0)</f>
        <v>3044105</v>
      </c>
      <c r="G45" s="4">
        <f t="shared" si="0"/>
        <v>0</v>
      </c>
      <c r="H45" s="4" t="str">
        <f t="shared" si="1"/>
        <v>，3044105</v>
      </c>
      <c r="I45" s="4" t="str">
        <f>VLOOKUP(A45,HOP!A:U,21,0)</f>
        <v>直连</v>
      </c>
    </row>
    <row r="47" spans="4:4">
      <c r="D47" s="4">
        <f>SUM(D2:D46)</f>
        <v>24223</v>
      </c>
    </row>
    <row r="49" spans="4:4">
      <c r="D49" s="4" t="s">
        <v>270</v>
      </c>
    </row>
    <row r="52" spans="1:1">
      <c r="A52" s="4" t="s">
        <v>271</v>
      </c>
    </row>
    <row r="53" spans="1:1">
      <c r="A53" s="4" t="s">
        <v>272</v>
      </c>
    </row>
  </sheetData>
  <autoFilter ref="A1:X45">
    <filterColumn colId="3">
      <filters>
        <filter val="511"/>
        <filter val="312"/>
        <filter val="193"/>
        <filter val="213"/>
        <filter val="1114"/>
        <filter val="315"/>
        <filter val="356"/>
        <filter val="397"/>
        <filter val="522"/>
        <filter val="464"/>
        <filter val="1024"/>
        <filter val="225"/>
        <filter val="565"/>
        <filter val="1369"/>
        <filter val="170"/>
        <filter val="171"/>
        <filter val="772"/>
        <filter val="1072"/>
        <filter val="273"/>
        <filter val="3374"/>
        <filter val="535"/>
        <filter val="2177"/>
        <filter val="178"/>
        <filter val="139"/>
        <filter val="181"/>
        <filter val="301"/>
        <filter val="184"/>
        <filter val="504"/>
        <filter val="684"/>
        <filter val="385"/>
        <filter val="1645"/>
        <filter val="806"/>
        <filter val="347"/>
        <filter val="188"/>
        <filter val="348"/>
        <filter val="1188"/>
      </filters>
    </filterColumn>
    <filterColumn colId="6">
      <filters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  <c r="U1" s="2" t="s">
        <v>290</v>
      </c>
      <c r="V1" s="2" t="s">
        <v>291</v>
      </c>
    </row>
    <row r="2" s="1" customFormat="1" spans="1:22">
      <c r="A2" s="3">
        <v>999222807935020</v>
      </c>
      <c r="B2" s="1" t="s">
        <v>292</v>
      </c>
      <c r="C2" s="1" t="s">
        <v>293</v>
      </c>
      <c r="D2" s="1" t="s">
        <v>294</v>
      </c>
      <c r="E2" s="1" t="s">
        <v>267</v>
      </c>
      <c r="F2" s="1" t="s">
        <v>292</v>
      </c>
      <c r="G2" s="1" t="s">
        <v>295</v>
      </c>
      <c r="H2" s="1" t="s">
        <v>296</v>
      </c>
      <c r="I2" s="1" t="s">
        <v>297</v>
      </c>
      <c r="J2" s="1" t="s">
        <v>298</v>
      </c>
      <c r="K2" s="1" t="s">
        <v>297</v>
      </c>
      <c r="L2" s="1" t="s">
        <v>297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  <c r="U2" s="1" t="s">
        <v>306</v>
      </c>
      <c r="V2" s="1" t="s">
        <v>307</v>
      </c>
    </row>
    <row r="3" s="1" customFormat="1" spans="1:22">
      <c r="A3" s="3">
        <v>999222806008683</v>
      </c>
      <c r="B3" s="1" t="s">
        <v>292</v>
      </c>
      <c r="C3" s="1" t="s">
        <v>308</v>
      </c>
      <c r="D3" s="1" t="s">
        <v>309</v>
      </c>
      <c r="E3" s="1" t="s">
        <v>263</v>
      </c>
      <c r="F3" s="1" t="s">
        <v>292</v>
      </c>
      <c r="G3" s="1" t="s">
        <v>295</v>
      </c>
      <c r="H3" s="1" t="s">
        <v>296</v>
      </c>
      <c r="I3" s="1" t="s">
        <v>310</v>
      </c>
      <c r="J3" s="1" t="s">
        <v>298</v>
      </c>
      <c r="K3" s="1" t="s">
        <v>310</v>
      </c>
      <c r="L3" s="1" t="s">
        <v>310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311</v>
      </c>
      <c r="S3" s="1" t="s">
        <v>304</v>
      </c>
      <c r="T3" s="1" t="s">
        <v>305</v>
      </c>
      <c r="U3" s="1" t="s">
        <v>306</v>
      </c>
      <c r="V3" s="1" t="s">
        <v>307</v>
      </c>
    </row>
    <row r="4" s="1" customFormat="1" spans="1:22">
      <c r="A4" s="3">
        <v>999222803157014</v>
      </c>
      <c r="B4" s="1" t="s">
        <v>292</v>
      </c>
      <c r="C4" s="1" t="s">
        <v>312</v>
      </c>
      <c r="D4" s="1" t="s">
        <v>313</v>
      </c>
      <c r="E4" s="1" t="s">
        <v>257</v>
      </c>
      <c r="F4" s="1" t="s">
        <v>292</v>
      </c>
      <c r="G4" s="1" t="s">
        <v>295</v>
      </c>
      <c r="H4" s="1" t="s">
        <v>296</v>
      </c>
      <c r="I4" s="1" t="s">
        <v>314</v>
      </c>
      <c r="J4" s="1" t="s">
        <v>298</v>
      </c>
      <c r="K4" s="1" t="s">
        <v>314</v>
      </c>
      <c r="L4" s="1" t="s">
        <v>314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302</v>
      </c>
      <c r="R4" s="1" t="s">
        <v>315</v>
      </c>
      <c r="S4" s="1" t="s">
        <v>304</v>
      </c>
      <c r="T4" s="1" t="s">
        <v>305</v>
      </c>
      <c r="U4" s="1" t="s">
        <v>306</v>
      </c>
      <c r="V4" s="1" t="s">
        <v>307</v>
      </c>
    </row>
    <row r="5" s="1" customFormat="1" spans="1:22">
      <c r="A5" s="3">
        <v>999222803151458</v>
      </c>
      <c r="B5" s="1" t="s">
        <v>292</v>
      </c>
      <c r="C5" s="1" t="s">
        <v>316</v>
      </c>
      <c r="D5" s="1" t="s">
        <v>317</v>
      </c>
      <c r="E5" s="1" t="s">
        <v>252</v>
      </c>
      <c r="F5" s="1" t="s">
        <v>292</v>
      </c>
      <c r="G5" s="1" t="s">
        <v>295</v>
      </c>
      <c r="H5" s="1" t="s">
        <v>296</v>
      </c>
      <c r="I5" s="1" t="s">
        <v>318</v>
      </c>
      <c r="J5" s="1" t="s">
        <v>298</v>
      </c>
      <c r="K5" s="1" t="s">
        <v>318</v>
      </c>
      <c r="L5" s="1" t="s">
        <v>318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319</v>
      </c>
      <c r="S5" s="1" t="s">
        <v>304</v>
      </c>
      <c r="T5" s="1" t="s">
        <v>305</v>
      </c>
      <c r="U5" s="1" t="s">
        <v>306</v>
      </c>
      <c r="V5" s="1" t="s">
        <v>307</v>
      </c>
    </row>
    <row r="6" s="1" customFormat="1" spans="1:22">
      <c r="A6" s="3">
        <v>999222802749637</v>
      </c>
      <c r="B6" s="1" t="s">
        <v>292</v>
      </c>
      <c r="C6" s="1" t="s">
        <v>320</v>
      </c>
      <c r="D6" s="1" t="s">
        <v>321</v>
      </c>
      <c r="E6" s="1" t="s">
        <v>247</v>
      </c>
      <c r="F6" s="1" t="s">
        <v>292</v>
      </c>
      <c r="G6" s="1" t="s">
        <v>295</v>
      </c>
      <c r="H6" s="1" t="s">
        <v>296</v>
      </c>
      <c r="I6" s="1" t="s">
        <v>322</v>
      </c>
      <c r="J6" s="1" t="s">
        <v>298</v>
      </c>
      <c r="K6" s="1" t="s">
        <v>322</v>
      </c>
      <c r="L6" s="1" t="s">
        <v>322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302</v>
      </c>
      <c r="R6" s="1" t="s">
        <v>323</v>
      </c>
      <c r="S6" s="1" t="s">
        <v>304</v>
      </c>
      <c r="T6" s="1" t="s">
        <v>305</v>
      </c>
      <c r="U6" s="1" t="s">
        <v>306</v>
      </c>
      <c r="V6" s="1" t="s">
        <v>307</v>
      </c>
    </row>
    <row r="7" s="1" customFormat="1" spans="1:22">
      <c r="A7" s="1" t="s">
        <v>324</v>
      </c>
      <c r="B7" s="1" t="s">
        <v>292</v>
      </c>
      <c r="C7" s="1" t="s">
        <v>325</v>
      </c>
      <c r="D7" s="1" t="s">
        <v>326</v>
      </c>
      <c r="E7" s="1" t="s">
        <v>194</v>
      </c>
      <c r="F7" s="1" t="s">
        <v>292</v>
      </c>
      <c r="G7" s="1" t="s">
        <v>295</v>
      </c>
      <c r="H7" s="1" t="s">
        <v>296</v>
      </c>
      <c r="I7" s="1" t="s">
        <v>300</v>
      </c>
      <c r="J7" s="1" t="s">
        <v>298</v>
      </c>
      <c r="K7" s="1" t="s">
        <v>300</v>
      </c>
      <c r="L7" s="1" t="s">
        <v>300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302</v>
      </c>
      <c r="R7" s="1" t="s">
        <v>327</v>
      </c>
      <c r="S7" s="1" t="s">
        <v>304</v>
      </c>
      <c r="T7" s="1" t="s">
        <v>305</v>
      </c>
      <c r="U7" s="1" t="s">
        <v>306</v>
      </c>
      <c r="V7" s="1" t="s">
        <v>307</v>
      </c>
    </row>
    <row r="8" s="1" customFormat="1" spans="1:22">
      <c r="A8" s="3">
        <v>999222801748880</v>
      </c>
      <c r="B8" s="1" t="s">
        <v>292</v>
      </c>
      <c r="C8" s="1" t="s">
        <v>328</v>
      </c>
      <c r="D8" s="1" t="s">
        <v>329</v>
      </c>
      <c r="E8" s="1" t="s">
        <v>242</v>
      </c>
      <c r="F8" s="1" t="s">
        <v>292</v>
      </c>
      <c r="G8" s="1" t="s">
        <v>295</v>
      </c>
      <c r="H8" s="1" t="s">
        <v>296</v>
      </c>
      <c r="I8" s="1" t="s">
        <v>330</v>
      </c>
      <c r="J8" s="1" t="s">
        <v>298</v>
      </c>
      <c r="K8" s="1" t="s">
        <v>330</v>
      </c>
      <c r="L8" s="1" t="s">
        <v>330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302</v>
      </c>
      <c r="R8" s="1" t="s">
        <v>331</v>
      </c>
      <c r="S8" s="1" t="s">
        <v>304</v>
      </c>
      <c r="T8" s="1" t="s">
        <v>305</v>
      </c>
      <c r="U8" s="1" t="s">
        <v>306</v>
      </c>
      <c r="V8" s="1" t="s">
        <v>307</v>
      </c>
    </row>
    <row r="9" s="1" customFormat="1" spans="1:22">
      <c r="A9" s="3">
        <v>999222800391268</v>
      </c>
      <c r="B9" s="1" t="s">
        <v>292</v>
      </c>
      <c r="C9" s="1" t="s">
        <v>332</v>
      </c>
      <c r="D9" s="1" t="s">
        <v>333</v>
      </c>
      <c r="E9" s="1" t="s">
        <v>237</v>
      </c>
      <c r="F9" s="1" t="s">
        <v>292</v>
      </c>
      <c r="G9" s="1" t="s">
        <v>295</v>
      </c>
      <c r="H9" s="1" t="s">
        <v>296</v>
      </c>
      <c r="I9" s="1" t="s">
        <v>334</v>
      </c>
      <c r="J9" s="1" t="s">
        <v>298</v>
      </c>
      <c r="K9" s="1" t="s">
        <v>334</v>
      </c>
      <c r="L9" s="1" t="s">
        <v>334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302</v>
      </c>
      <c r="R9" s="1" t="s">
        <v>335</v>
      </c>
      <c r="S9" s="1" t="s">
        <v>304</v>
      </c>
      <c r="T9" s="1" t="s">
        <v>305</v>
      </c>
      <c r="U9" s="1" t="s">
        <v>306</v>
      </c>
      <c r="V9" s="1" t="s">
        <v>307</v>
      </c>
    </row>
    <row r="10" s="1" customFormat="1" spans="1:22">
      <c r="A10" s="3">
        <v>999222796339315</v>
      </c>
      <c r="B10" s="1" t="s">
        <v>292</v>
      </c>
      <c r="C10" s="1" t="s">
        <v>336</v>
      </c>
      <c r="D10" s="1" t="s">
        <v>337</v>
      </c>
      <c r="E10" s="1" t="s">
        <v>338</v>
      </c>
      <c r="F10" s="1" t="s">
        <v>292</v>
      </c>
      <c r="G10" s="1" t="s">
        <v>295</v>
      </c>
      <c r="H10" s="1" t="s">
        <v>296</v>
      </c>
      <c r="I10" s="1" t="s">
        <v>339</v>
      </c>
      <c r="J10" s="1" t="s">
        <v>298</v>
      </c>
      <c r="K10" s="1" t="s">
        <v>339</v>
      </c>
      <c r="L10" s="1" t="s">
        <v>339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302</v>
      </c>
      <c r="R10" s="1" t="s">
        <v>340</v>
      </c>
      <c r="S10" s="1" t="s">
        <v>304</v>
      </c>
      <c r="T10" s="1" t="s">
        <v>305</v>
      </c>
      <c r="U10" s="1" t="s">
        <v>306</v>
      </c>
      <c r="V10" s="1" t="s">
        <v>307</v>
      </c>
    </row>
    <row r="11" s="1" customFormat="1" spans="1:22">
      <c r="A11" s="3">
        <v>999222778937992</v>
      </c>
      <c r="B11" s="1" t="s">
        <v>341</v>
      </c>
      <c r="C11" s="1" t="s">
        <v>342</v>
      </c>
      <c r="D11" s="1" t="s">
        <v>343</v>
      </c>
      <c r="E11" s="1" t="s">
        <v>102</v>
      </c>
      <c r="F11" s="1" t="s">
        <v>341</v>
      </c>
      <c r="G11" s="1" t="s">
        <v>292</v>
      </c>
      <c r="H11" s="1" t="s">
        <v>296</v>
      </c>
      <c r="I11" s="1" t="s">
        <v>344</v>
      </c>
      <c r="J11" s="1" t="s">
        <v>298</v>
      </c>
      <c r="K11" s="1" t="s">
        <v>344</v>
      </c>
      <c r="L11" s="1" t="s">
        <v>344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302</v>
      </c>
      <c r="R11" s="1" t="s">
        <v>345</v>
      </c>
      <c r="S11" s="1" t="s">
        <v>304</v>
      </c>
      <c r="T11" s="1" t="s">
        <v>305</v>
      </c>
      <c r="U11" s="1" t="s">
        <v>306</v>
      </c>
      <c r="V11" s="1" t="s">
        <v>307</v>
      </c>
    </row>
    <row r="12" s="1" customFormat="1" spans="1:22">
      <c r="A12" s="3">
        <v>999222774659535</v>
      </c>
      <c r="B12" s="1" t="s">
        <v>341</v>
      </c>
      <c r="C12" s="1" t="s">
        <v>346</v>
      </c>
      <c r="D12" s="1" t="s">
        <v>347</v>
      </c>
      <c r="E12" s="1" t="s">
        <v>348</v>
      </c>
      <c r="F12" s="1" t="s">
        <v>341</v>
      </c>
      <c r="G12" s="1" t="s">
        <v>292</v>
      </c>
      <c r="H12" s="1" t="s">
        <v>296</v>
      </c>
      <c r="I12" s="1" t="s">
        <v>349</v>
      </c>
      <c r="J12" s="1" t="s">
        <v>298</v>
      </c>
      <c r="K12" s="1" t="s">
        <v>349</v>
      </c>
      <c r="L12" s="1" t="s">
        <v>349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350</v>
      </c>
      <c r="S12" s="1" t="s">
        <v>304</v>
      </c>
      <c r="T12" s="1" t="s">
        <v>305</v>
      </c>
      <c r="U12" s="1" t="s">
        <v>306</v>
      </c>
      <c r="V12" s="1" t="s">
        <v>307</v>
      </c>
    </row>
    <row r="13" s="1" customFormat="1" spans="1:22">
      <c r="A13" s="3">
        <v>999222764345709</v>
      </c>
      <c r="B13" s="1" t="s">
        <v>351</v>
      </c>
      <c r="C13" s="1" t="s">
        <v>352</v>
      </c>
      <c r="D13" s="1" t="s">
        <v>353</v>
      </c>
      <c r="E13" s="1" t="s">
        <v>354</v>
      </c>
      <c r="F13" s="1" t="s">
        <v>341</v>
      </c>
      <c r="G13" s="1" t="s">
        <v>295</v>
      </c>
      <c r="H13" s="1" t="s">
        <v>296</v>
      </c>
      <c r="I13" s="1" t="s">
        <v>355</v>
      </c>
      <c r="J13" s="1" t="s">
        <v>298</v>
      </c>
      <c r="K13" s="1" t="s">
        <v>355</v>
      </c>
      <c r="L13" s="1" t="s">
        <v>355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302</v>
      </c>
      <c r="R13" s="1" t="s">
        <v>356</v>
      </c>
      <c r="S13" s="1" t="s">
        <v>304</v>
      </c>
      <c r="T13" s="1" t="s">
        <v>305</v>
      </c>
      <c r="U13" s="1" t="s">
        <v>306</v>
      </c>
      <c r="V13" s="1" t="s">
        <v>307</v>
      </c>
    </row>
    <row r="14" s="1" customFormat="1" spans="1:22">
      <c r="A14" s="3">
        <v>999222762881161</v>
      </c>
      <c r="B14" s="1" t="s">
        <v>351</v>
      </c>
      <c r="C14" s="1" t="s">
        <v>357</v>
      </c>
      <c r="D14" s="1" t="s">
        <v>358</v>
      </c>
      <c r="E14" s="1" t="s">
        <v>92</v>
      </c>
      <c r="F14" s="1" t="s">
        <v>351</v>
      </c>
      <c r="G14" s="1" t="s">
        <v>292</v>
      </c>
      <c r="H14" s="1" t="s">
        <v>296</v>
      </c>
      <c r="I14" s="1" t="s">
        <v>359</v>
      </c>
      <c r="J14" s="1" t="s">
        <v>298</v>
      </c>
      <c r="K14" s="1" t="s">
        <v>359</v>
      </c>
      <c r="L14" s="1" t="s">
        <v>359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302</v>
      </c>
      <c r="R14" s="1" t="s">
        <v>360</v>
      </c>
      <c r="S14" s="1" t="s">
        <v>304</v>
      </c>
      <c r="T14" s="1" t="s">
        <v>305</v>
      </c>
      <c r="U14" s="1" t="s">
        <v>306</v>
      </c>
      <c r="V14" s="1" t="s">
        <v>307</v>
      </c>
    </row>
    <row r="15" s="1" customFormat="1" spans="1:22">
      <c r="A15" s="3">
        <v>999222761362719</v>
      </c>
      <c r="B15" s="1" t="s">
        <v>351</v>
      </c>
      <c r="C15" s="1" t="s">
        <v>361</v>
      </c>
      <c r="D15" s="1" t="s">
        <v>362</v>
      </c>
      <c r="E15" s="1" t="s">
        <v>363</v>
      </c>
      <c r="F15" s="1" t="s">
        <v>292</v>
      </c>
      <c r="G15" s="1" t="s">
        <v>295</v>
      </c>
      <c r="H15" s="1" t="s">
        <v>296</v>
      </c>
      <c r="I15" s="1" t="s">
        <v>364</v>
      </c>
      <c r="J15" s="1" t="s">
        <v>298</v>
      </c>
      <c r="K15" s="1" t="s">
        <v>364</v>
      </c>
      <c r="L15" s="1" t="s">
        <v>364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302</v>
      </c>
      <c r="R15" s="1" t="s">
        <v>365</v>
      </c>
      <c r="S15" s="1" t="s">
        <v>304</v>
      </c>
      <c r="T15" s="1" t="s">
        <v>305</v>
      </c>
      <c r="U15" s="1" t="s">
        <v>306</v>
      </c>
      <c r="V15" s="1" t="s">
        <v>307</v>
      </c>
    </row>
    <row r="16" s="1" customFormat="1" spans="1:22">
      <c r="A16" s="3">
        <v>999222751295322</v>
      </c>
      <c r="B16" s="1" t="s">
        <v>366</v>
      </c>
      <c r="C16" s="1" t="s">
        <v>367</v>
      </c>
      <c r="D16" s="1" t="s">
        <v>368</v>
      </c>
      <c r="E16" s="1" t="s">
        <v>369</v>
      </c>
      <c r="F16" s="1" t="s">
        <v>292</v>
      </c>
      <c r="G16" s="1" t="s">
        <v>295</v>
      </c>
      <c r="H16" s="1" t="s">
        <v>296</v>
      </c>
      <c r="I16" s="1" t="s">
        <v>370</v>
      </c>
      <c r="J16" s="1" t="s">
        <v>298</v>
      </c>
      <c r="K16" s="1" t="s">
        <v>370</v>
      </c>
      <c r="L16" s="1" t="s">
        <v>370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302</v>
      </c>
      <c r="R16" s="1" t="s">
        <v>371</v>
      </c>
      <c r="S16" s="1" t="s">
        <v>304</v>
      </c>
      <c r="T16" s="1" t="s">
        <v>305</v>
      </c>
      <c r="U16" s="1" t="s">
        <v>306</v>
      </c>
      <c r="V16" s="1" t="s">
        <v>307</v>
      </c>
    </row>
    <row r="17" s="1" customFormat="1" spans="1:22">
      <c r="A17" s="3">
        <v>999222739709700</v>
      </c>
      <c r="B17" s="1" t="s">
        <v>366</v>
      </c>
      <c r="C17" s="1" t="s">
        <v>372</v>
      </c>
      <c r="D17" s="1" t="s">
        <v>373</v>
      </c>
      <c r="E17" s="1" t="s">
        <v>374</v>
      </c>
      <c r="F17" s="1" t="s">
        <v>292</v>
      </c>
      <c r="G17" s="1" t="s">
        <v>295</v>
      </c>
      <c r="H17" s="1" t="s">
        <v>296</v>
      </c>
      <c r="I17" s="1" t="s">
        <v>375</v>
      </c>
      <c r="J17" s="1" t="s">
        <v>298</v>
      </c>
      <c r="K17" s="1" t="s">
        <v>375</v>
      </c>
      <c r="L17" s="1" t="s">
        <v>375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302</v>
      </c>
      <c r="R17" s="1" t="s">
        <v>376</v>
      </c>
      <c r="S17" s="1" t="s">
        <v>304</v>
      </c>
      <c r="T17" s="1" t="s">
        <v>305</v>
      </c>
      <c r="U17" s="1" t="s">
        <v>306</v>
      </c>
      <c r="V17" s="1" t="s">
        <v>307</v>
      </c>
    </row>
    <row r="18" s="1" customFormat="1" spans="1:22">
      <c r="A18" s="3">
        <v>999222733000111</v>
      </c>
      <c r="B18" s="1" t="s">
        <v>366</v>
      </c>
      <c r="C18" s="1" t="s">
        <v>377</v>
      </c>
      <c r="D18" s="1" t="s">
        <v>378</v>
      </c>
      <c r="E18" s="1" t="s">
        <v>379</v>
      </c>
      <c r="F18" s="1" t="s">
        <v>292</v>
      </c>
      <c r="G18" s="1" t="s">
        <v>295</v>
      </c>
      <c r="H18" s="1" t="s">
        <v>296</v>
      </c>
      <c r="I18" s="1" t="s">
        <v>380</v>
      </c>
      <c r="J18" s="1" t="s">
        <v>298</v>
      </c>
      <c r="K18" s="1" t="s">
        <v>380</v>
      </c>
      <c r="L18" s="1" t="s">
        <v>380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302</v>
      </c>
      <c r="R18" s="1" t="s">
        <v>381</v>
      </c>
      <c r="S18" s="1" t="s">
        <v>304</v>
      </c>
      <c r="T18" s="1" t="s">
        <v>305</v>
      </c>
      <c r="U18" s="1" t="s">
        <v>306</v>
      </c>
      <c r="V18" s="1" t="s">
        <v>307</v>
      </c>
    </row>
    <row r="19" s="1" customFormat="1" spans="1:22">
      <c r="A19" s="3">
        <v>999222711076284</v>
      </c>
      <c r="B19" s="1" t="s">
        <v>382</v>
      </c>
      <c r="C19" s="1" t="s">
        <v>383</v>
      </c>
      <c r="D19" s="1" t="s">
        <v>326</v>
      </c>
      <c r="E19" s="1" t="s">
        <v>194</v>
      </c>
      <c r="F19" s="1" t="s">
        <v>292</v>
      </c>
      <c r="G19" s="1" t="s">
        <v>295</v>
      </c>
      <c r="H19" s="1" t="s">
        <v>296</v>
      </c>
      <c r="I19" s="1" t="s">
        <v>384</v>
      </c>
      <c r="J19" s="1" t="s">
        <v>298</v>
      </c>
      <c r="K19" s="1" t="s">
        <v>384</v>
      </c>
      <c r="L19" s="1" t="s">
        <v>384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302</v>
      </c>
      <c r="R19" s="1" t="s">
        <v>385</v>
      </c>
      <c r="S19" s="1" t="s">
        <v>304</v>
      </c>
      <c r="T19" s="1" t="s">
        <v>305</v>
      </c>
      <c r="U19" s="1" t="s">
        <v>306</v>
      </c>
      <c r="V19" s="1" t="s">
        <v>307</v>
      </c>
    </row>
    <row r="20" s="1" customFormat="1" spans="1:22">
      <c r="A20" s="3">
        <v>999222709720165</v>
      </c>
      <c r="B20" s="1" t="s">
        <v>382</v>
      </c>
      <c r="C20" s="1" t="s">
        <v>386</v>
      </c>
      <c r="D20" s="1" t="s">
        <v>387</v>
      </c>
      <c r="E20" s="1" t="s">
        <v>189</v>
      </c>
      <c r="F20" s="1" t="s">
        <v>292</v>
      </c>
      <c r="G20" s="1" t="s">
        <v>295</v>
      </c>
      <c r="H20" s="1" t="s">
        <v>296</v>
      </c>
      <c r="I20" s="1" t="s">
        <v>388</v>
      </c>
      <c r="J20" s="1" t="s">
        <v>298</v>
      </c>
      <c r="K20" s="1" t="s">
        <v>388</v>
      </c>
      <c r="L20" s="1" t="s">
        <v>388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302</v>
      </c>
      <c r="R20" s="1" t="s">
        <v>389</v>
      </c>
      <c r="S20" s="1" t="s">
        <v>304</v>
      </c>
      <c r="T20" s="1" t="s">
        <v>305</v>
      </c>
      <c r="U20" s="1" t="s">
        <v>306</v>
      </c>
      <c r="V20" s="1" t="s">
        <v>307</v>
      </c>
    </row>
    <row r="21" s="1" customFormat="1" spans="1:22">
      <c r="A21" s="3">
        <v>999222709521707</v>
      </c>
      <c r="B21" s="1" t="s">
        <v>382</v>
      </c>
      <c r="C21" s="1" t="s">
        <v>390</v>
      </c>
      <c r="D21" s="1" t="s">
        <v>387</v>
      </c>
      <c r="E21" s="1" t="s">
        <v>185</v>
      </c>
      <c r="F21" s="1" t="s">
        <v>292</v>
      </c>
      <c r="G21" s="1" t="s">
        <v>295</v>
      </c>
      <c r="H21" s="1" t="s">
        <v>296</v>
      </c>
      <c r="I21" s="1" t="s">
        <v>388</v>
      </c>
      <c r="J21" s="1" t="s">
        <v>298</v>
      </c>
      <c r="K21" s="1" t="s">
        <v>388</v>
      </c>
      <c r="L21" s="1" t="s">
        <v>388</v>
      </c>
      <c r="M21" s="1" t="s">
        <v>299</v>
      </c>
      <c r="N21" s="1" t="s">
        <v>299</v>
      </c>
      <c r="O21" s="1" t="s">
        <v>300</v>
      </c>
      <c r="P21" s="1" t="s">
        <v>301</v>
      </c>
      <c r="Q21" s="1" t="s">
        <v>302</v>
      </c>
      <c r="R21" s="1" t="s">
        <v>391</v>
      </c>
      <c r="S21" s="1" t="s">
        <v>304</v>
      </c>
      <c r="T21" s="1" t="s">
        <v>305</v>
      </c>
      <c r="U21" s="1" t="s">
        <v>306</v>
      </c>
      <c r="V21" s="1" t="s">
        <v>307</v>
      </c>
    </row>
    <row r="22" s="1" customFormat="1" spans="1:22">
      <c r="A22" s="3">
        <v>999222691650452</v>
      </c>
      <c r="B22" s="1" t="s">
        <v>392</v>
      </c>
      <c r="C22" s="1" t="s">
        <v>393</v>
      </c>
      <c r="D22" s="1" t="s">
        <v>394</v>
      </c>
      <c r="E22" s="1" t="s">
        <v>179</v>
      </c>
      <c r="F22" s="1" t="s">
        <v>292</v>
      </c>
      <c r="G22" s="1" t="s">
        <v>295</v>
      </c>
      <c r="H22" s="1" t="s">
        <v>296</v>
      </c>
      <c r="I22" s="1" t="s">
        <v>395</v>
      </c>
      <c r="J22" s="1" t="s">
        <v>298</v>
      </c>
      <c r="K22" s="1" t="s">
        <v>395</v>
      </c>
      <c r="L22" s="1" t="s">
        <v>395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302</v>
      </c>
      <c r="R22" s="1" t="s">
        <v>396</v>
      </c>
      <c r="S22" s="1" t="s">
        <v>304</v>
      </c>
      <c r="T22" s="1" t="s">
        <v>305</v>
      </c>
      <c r="U22" s="1" t="s">
        <v>306</v>
      </c>
      <c r="V22" s="1" t="s">
        <v>307</v>
      </c>
    </row>
    <row r="23" s="1" customFormat="1" spans="1:22">
      <c r="A23" s="3">
        <v>999222689921939</v>
      </c>
      <c r="B23" s="1" t="s">
        <v>392</v>
      </c>
      <c r="C23" s="1" t="s">
        <v>397</v>
      </c>
      <c r="D23" s="1" t="s">
        <v>398</v>
      </c>
      <c r="E23" s="1" t="s">
        <v>174</v>
      </c>
      <c r="F23" s="1" t="s">
        <v>341</v>
      </c>
      <c r="G23" s="1" t="s">
        <v>295</v>
      </c>
      <c r="H23" s="1" t="s">
        <v>296</v>
      </c>
      <c r="I23" s="1" t="s">
        <v>399</v>
      </c>
      <c r="J23" s="1" t="s">
        <v>298</v>
      </c>
      <c r="K23" s="1" t="s">
        <v>399</v>
      </c>
      <c r="L23" s="1" t="s">
        <v>399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302</v>
      </c>
      <c r="R23" s="1" t="s">
        <v>400</v>
      </c>
      <c r="S23" s="1" t="s">
        <v>304</v>
      </c>
      <c r="T23" s="1" t="s">
        <v>305</v>
      </c>
      <c r="U23" s="1" t="s">
        <v>306</v>
      </c>
      <c r="V23" s="1" t="s">
        <v>307</v>
      </c>
    </row>
    <row r="24" s="1" customFormat="1" spans="1:22">
      <c r="A24" s="3">
        <v>999222689418871</v>
      </c>
      <c r="B24" s="1" t="s">
        <v>401</v>
      </c>
      <c r="C24" s="1" t="s">
        <v>402</v>
      </c>
      <c r="D24" s="1" t="s">
        <v>347</v>
      </c>
      <c r="E24" s="1" t="s">
        <v>403</v>
      </c>
      <c r="F24" s="1" t="s">
        <v>341</v>
      </c>
      <c r="G24" s="1" t="s">
        <v>292</v>
      </c>
      <c r="H24" s="1" t="s">
        <v>296</v>
      </c>
      <c r="I24" s="1" t="s">
        <v>404</v>
      </c>
      <c r="J24" s="1" t="s">
        <v>298</v>
      </c>
      <c r="K24" s="1" t="s">
        <v>404</v>
      </c>
      <c r="L24" s="1" t="s">
        <v>404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302</v>
      </c>
      <c r="R24" s="1" t="s">
        <v>405</v>
      </c>
      <c r="S24" s="1" t="s">
        <v>304</v>
      </c>
      <c r="T24" s="1" t="s">
        <v>305</v>
      </c>
      <c r="U24" s="1" t="s">
        <v>306</v>
      </c>
      <c r="V24" s="1" t="s">
        <v>307</v>
      </c>
    </row>
    <row r="25" s="1" customFormat="1" spans="1:22">
      <c r="A25" s="3">
        <v>999222688908362</v>
      </c>
      <c r="B25" s="1" t="s">
        <v>401</v>
      </c>
      <c r="C25" s="1" t="s">
        <v>406</v>
      </c>
      <c r="D25" s="1" t="s">
        <v>407</v>
      </c>
      <c r="E25" s="1" t="s">
        <v>408</v>
      </c>
      <c r="F25" s="1" t="s">
        <v>341</v>
      </c>
      <c r="G25" s="1" t="s">
        <v>292</v>
      </c>
      <c r="H25" s="1" t="s">
        <v>296</v>
      </c>
      <c r="I25" s="1" t="s">
        <v>409</v>
      </c>
      <c r="J25" s="1" t="s">
        <v>298</v>
      </c>
      <c r="K25" s="1" t="s">
        <v>409</v>
      </c>
      <c r="L25" s="1" t="s">
        <v>409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302</v>
      </c>
      <c r="R25" s="1" t="s">
        <v>410</v>
      </c>
      <c r="S25" s="1" t="s">
        <v>304</v>
      </c>
      <c r="T25" s="1" t="s">
        <v>305</v>
      </c>
      <c r="U25" s="1" t="s">
        <v>306</v>
      </c>
      <c r="V25" s="1" t="s">
        <v>307</v>
      </c>
    </row>
    <row r="26" s="1" customFormat="1" spans="1:22">
      <c r="A26" s="3">
        <v>999222688004930</v>
      </c>
      <c r="B26" s="1" t="s">
        <v>401</v>
      </c>
      <c r="C26" s="1" t="s">
        <v>411</v>
      </c>
      <c r="D26" s="1" t="s">
        <v>412</v>
      </c>
      <c r="E26" s="1" t="s">
        <v>69</v>
      </c>
      <c r="F26" s="1" t="s">
        <v>351</v>
      </c>
      <c r="G26" s="1" t="s">
        <v>292</v>
      </c>
      <c r="H26" s="1" t="s">
        <v>296</v>
      </c>
      <c r="I26" s="1" t="s">
        <v>413</v>
      </c>
      <c r="J26" s="1" t="s">
        <v>298</v>
      </c>
      <c r="K26" s="1" t="s">
        <v>413</v>
      </c>
      <c r="L26" s="1" t="s">
        <v>413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302</v>
      </c>
      <c r="R26" s="1" t="s">
        <v>414</v>
      </c>
      <c r="S26" s="1" t="s">
        <v>304</v>
      </c>
      <c r="T26" s="1" t="s">
        <v>305</v>
      </c>
      <c r="U26" s="1" t="s">
        <v>306</v>
      </c>
      <c r="V26" s="1" t="s">
        <v>307</v>
      </c>
    </row>
    <row r="27" s="1" customFormat="1" spans="1:22">
      <c r="A27" s="3">
        <v>999222686906031</v>
      </c>
      <c r="B27" s="1" t="s">
        <v>401</v>
      </c>
      <c r="C27" s="1" t="s">
        <v>415</v>
      </c>
      <c r="D27" s="1" t="s">
        <v>416</v>
      </c>
      <c r="E27" s="1" t="s">
        <v>63</v>
      </c>
      <c r="F27" s="1" t="s">
        <v>351</v>
      </c>
      <c r="G27" s="1" t="s">
        <v>292</v>
      </c>
      <c r="H27" s="1" t="s">
        <v>296</v>
      </c>
      <c r="I27" s="1" t="s">
        <v>417</v>
      </c>
      <c r="J27" s="1" t="s">
        <v>298</v>
      </c>
      <c r="K27" s="1" t="s">
        <v>417</v>
      </c>
      <c r="L27" s="1" t="s">
        <v>417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302</v>
      </c>
      <c r="R27" s="1" t="s">
        <v>418</v>
      </c>
      <c r="S27" s="1" t="s">
        <v>304</v>
      </c>
      <c r="T27" s="1" t="s">
        <v>305</v>
      </c>
      <c r="U27" s="1" t="s">
        <v>306</v>
      </c>
      <c r="V27" s="1" t="s">
        <v>307</v>
      </c>
    </row>
    <row r="28" s="1" customFormat="1" spans="1:22">
      <c r="A28" s="3">
        <v>999222686483934</v>
      </c>
      <c r="B28" s="1" t="s">
        <v>401</v>
      </c>
      <c r="C28" s="1" t="s">
        <v>419</v>
      </c>
      <c r="D28" s="1" t="s">
        <v>420</v>
      </c>
      <c r="E28" s="1" t="s">
        <v>169</v>
      </c>
      <c r="F28" s="1" t="s">
        <v>351</v>
      </c>
      <c r="G28" s="1" t="s">
        <v>295</v>
      </c>
      <c r="H28" s="1" t="s">
        <v>296</v>
      </c>
      <c r="I28" s="1" t="s">
        <v>421</v>
      </c>
      <c r="J28" s="1" t="s">
        <v>298</v>
      </c>
      <c r="K28" s="1" t="s">
        <v>421</v>
      </c>
      <c r="L28" s="1" t="s">
        <v>421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302</v>
      </c>
      <c r="R28" s="1" t="s">
        <v>422</v>
      </c>
      <c r="S28" s="1" t="s">
        <v>304</v>
      </c>
      <c r="T28" s="1" t="s">
        <v>305</v>
      </c>
      <c r="U28" s="1" t="s">
        <v>306</v>
      </c>
      <c r="V28" s="1" t="s">
        <v>307</v>
      </c>
    </row>
    <row r="29" s="1" customFormat="1" spans="1:22">
      <c r="A29" s="3">
        <v>999222677540245</v>
      </c>
      <c r="B29" s="1" t="s">
        <v>401</v>
      </c>
      <c r="C29" s="1" t="s">
        <v>423</v>
      </c>
      <c r="D29" s="1" t="s">
        <v>424</v>
      </c>
      <c r="E29" s="1" t="s">
        <v>425</v>
      </c>
      <c r="F29" s="1" t="s">
        <v>292</v>
      </c>
      <c r="G29" s="1" t="s">
        <v>295</v>
      </c>
      <c r="H29" s="1" t="s">
        <v>296</v>
      </c>
      <c r="I29" s="1" t="s">
        <v>426</v>
      </c>
      <c r="J29" s="1" t="s">
        <v>298</v>
      </c>
      <c r="K29" s="1" t="s">
        <v>426</v>
      </c>
      <c r="L29" s="1" t="s">
        <v>426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302</v>
      </c>
      <c r="R29" s="1" t="s">
        <v>427</v>
      </c>
      <c r="S29" s="1" t="s">
        <v>304</v>
      </c>
      <c r="T29" s="1" t="s">
        <v>305</v>
      </c>
      <c r="U29" s="1" t="s">
        <v>306</v>
      </c>
      <c r="V29" s="1" t="s">
        <v>307</v>
      </c>
    </row>
    <row r="30" s="1" customFormat="1" spans="1:22">
      <c r="A30" s="3">
        <v>999222650826079</v>
      </c>
      <c r="B30" s="1" t="s">
        <v>428</v>
      </c>
      <c r="C30" s="1" t="s">
        <v>429</v>
      </c>
      <c r="D30" s="1" t="s">
        <v>430</v>
      </c>
      <c r="E30" s="1" t="s">
        <v>431</v>
      </c>
      <c r="F30" s="1" t="s">
        <v>292</v>
      </c>
      <c r="G30" s="1" t="s">
        <v>295</v>
      </c>
      <c r="H30" s="1" t="s">
        <v>296</v>
      </c>
      <c r="I30" s="1" t="s">
        <v>432</v>
      </c>
      <c r="J30" s="1" t="s">
        <v>298</v>
      </c>
      <c r="K30" s="1" t="s">
        <v>432</v>
      </c>
      <c r="L30" s="1" t="s">
        <v>432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302</v>
      </c>
      <c r="R30" s="1" t="s">
        <v>433</v>
      </c>
      <c r="S30" s="1" t="s">
        <v>304</v>
      </c>
      <c r="T30" s="1" t="s">
        <v>305</v>
      </c>
      <c r="U30" s="1" t="s">
        <v>306</v>
      </c>
      <c r="V30" s="1" t="s">
        <v>307</v>
      </c>
    </row>
    <row r="31" s="1" customFormat="1" spans="1:22">
      <c r="A31" s="3">
        <v>999222643122051</v>
      </c>
      <c r="B31" s="1" t="s">
        <v>428</v>
      </c>
      <c r="C31" s="1" t="s">
        <v>434</v>
      </c>
      <c r="D31" s="1" t="s">
        <v>435</v>
      </c>
      <c r="E31" s="1" t="s">
        <v>152</v>
      </c>
      <c r="F31" s="1" t="s">
        <v>292</v>
      </c>
      <c r="G31" s="1" t="s">
        <v>295</v>
      </c>
      <c r="H31" s="1" t="s">
        <v>296</v>
      </c>
      <c r="I31" s="1" t="s">
        <v>344</v>
      </c>
      <c r="J31" s="1" t="s">
        <v>298</v>
      </c>
      <c r="K31" s="1" t="s">
        <v>344</v>
      </c>
      <c r="L31" s="1" t="s">
        <v>344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302</v>
      </c>
      <c r="R31" s="1" t="s">
        <v>436</v>
      </c>
      <c r="S31" s="1" t="s">
        <v>304</v>
      </c>
      <c r="T31" s="1" t="s">
        <v>305</v>
      </c>
      <c r="U31" s="1" t="s">
        <v>306</v>
      </c>
      <c r="V31" s="1" t="s">
        <v>307</v>
      </c>
    </row>
    <row r="32" s="1" customFormat="1" spans="1:22">
      <c r="A32" s="3">
        <v>999222639446605</v>
      </c>
      <c r="B32" s="1" t="s">
        <v>428</v>
      </c>
      <c r="C32" s="1" t="s">
        <v>437</v>
      </c>
      <c r="D32" s="1" t="s">
        <v>438</v>
      </c>
      <c r="E32" s="1" t="s">
        <v>57</v>
      </c>
      <c r="F32" s="1" t="s">
        <v>341</v>
      </c>
      <c r="G32" s="1" t="s">
        <v>292</v>
      </c>
      <c r="H32" s="1" t="s">
        <v>296</v>
      </c>
      <c r="I32" s="1" t="s">
        <v>439</v>
      </c>
      <c r="J32" s="1" t="s">
        <v>298</v>
      </c>
      <c r="K32" s="1" t="s">
        <v>439</v>
      </c>
      <c r="L32" s="1" t="s">
        <v>439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302</v>
      </c>
      <c r="R32" s="1" t="s">
        <v>440</v>
      </c>
      <c r="S32" s="1" t="s">
        <v>304</v>
      </c>
      <c r="T32" s="1" t="s">
        <v>305</v>
      </c>
      <c r="U32" s="1" t="s">
        <v>306</v>
      </c>
      <c r="V32" s="1" t="s">
        <v>307</v>
      </c>
    </row>
    <row r="33" s="1" customFormat="1" spans="1:22">
      <c r="A33" s="3">
        <v>999222620653662</v>
      </c>
      <c r="B33" s="1" t="s">
        <v>441</v>
      </c>
      <c r="C33" s="1" t="s">
        <v>442</v>
      </c>
      <c r="D33" s="1" t="s">
        <v>443</v>
      </c>
      <c r="E33" s="1" t="s">
        <v>146</v>
      </c>
      <c r="F33" s="1" t="s">
        <v>292</v>
      </c>
      <c r="G33" s="1" t="s">
        <v>295</v>
      </c>
      <c r="H33" s="1" t="s">
        <v>296</v>
      </c>
      <c r="I33" s="1" t="s">
        <v>300</v>
      </c>
      <c r="J33" s="1" t="s">
        <v>298</v>
      </c>
      <c r="K33" s="1" t="s">
        <v>300</v>
      </c>
      <c r="L33" s="1" t="s">
        <v>300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302</v>
      </c>
      <c r="R33" s="1" t="s">
        <v>444</v>
      </c>
      <c r="S33" s="1" t="s">
        <v>304</v>
      </c>
      <c r="T33" s="1" t="s">
        <v>305</v>
      </c>
      <c r="U33" s="1" t="s">
        <v>306</v>
      </c>
      <c r="V33" s="1" t="s">
        <v>307</v>
      </c>
    </row>
    <row r="34" s="1" customFormat="1" spans="1:22">
      <c r="A34" s="3">
        <v>999222599362475</v>
      </c>
      <c r="B34" s="1" t="s">
        <v>445</v>
      </c>
      <c r="C34" s="1" t="s">
        <v>446</v>
      </c>
      <c r="D34" s="1" t="s">
        <v>447</v>
      </c>
      <c r="E34" s="1" t="s">
        <v>137</v>
      </c>
      <c r="F34" s="1" t="s">
        <v>341</v>
      </c>
      <c r="G34" s="1" t="s">
        <v>295</v>
      </c>
      <c r="H34" s="1" t="s">
        <v>296</v>
      </c>
      <c r="I34" s="1" t="s">
        <v>448</v>
      </c>
      <c r="J34" s="1" t="s">
        <v>298</v>
      </c>
      <c r="K34" s="1" t="s">
        <v>448</v>
      </c>
      <c r="L34" s="1" t="s">
        <v>448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302</v>
      </c>
      <c r="R34" s="1" t="s">
        <v>449</v>
      </c>
      <c r="S34" s="1" t="s">
        <v>304</v>
      </c>
      <c r="T34" s="1" t="s">
        <v>305</v>
      </c>
      <c r="U34" s="1" t="s">
        <v>306</v>
      </c>
      <c r="V34" s="1" t="s">
        <v>307</v>
      </c>
    </row>
    <row r="35" s="1" customFormat="1" spans="1:22">
      <c r="A35" s="3">
        <v>999222594949836</v>
      </c>
      <c r="B35" s="1" t="s">
        <v>445</v>
      </c>
      <c r="C35" s="1" t="s">
        <v>450</v>
      </c>
      <c r="D35" s="1" t="s">
        <v>451</v>
      </c>
      <c r="E35" s="1" t="s">
        <v>51</v>
      </c>
      <c r="F35" s="1" t="s">
        <v>351</v>
      </c>
      <c r="G35" s="1" t="s">
        <v>292</v>
      </c>
      <c r="H35" s="1" t="s">
        <v>296</v>
      </c>
      <c r="I35" s="1" t="s">
        <v>452</v>
      </c>
      <c r="J35" s="1" t="s">
        <v>298</v>
      </c>
      <c r="K35" s="1" t="s">
        <v>452</v>
      </c>
      <c r="L35" s="1" t="s">
        <v>452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302</v>
      </c>
      <c r="R35" s="1" t="s">
        <v>453</v>
      </c>
      <c r="S35" s="1" t="s">
        <v>304</v>
      </c>
      <c r="T35" s="1" t="s">
        <v>305</v>
      </c>
      <c r="U35" s="1" t="s">
        <v>306</v>
      </c>
      <c r="V35" s="1" t="s">
        <v>307</v>
      </c>
    </row>
    <row r="36" s="1" customFormat="1" spans="1:22">
      <c r="A36" s="3">
        <v>999222577826426</v>
      </c>
      <c r="B36" s="1" t="s">
        <v>454</v>
      </c>
      <c r="C36" s="1" t="s">
        <v>455</v>
      </c>
      <c r="D36" s="1" t="s">
        <v>456</v>
      </c>
      <c r="E36" s="1" t="s">
        <v>125</v>
      </c>
      <c r="F36" s="1" t="s">
        <v>292</v>
      </c>
      <c r="G36" s="1" t="s">
        <v>295</v>
      </c>
      <c r="H36" s="1" t="s">
        <v>296</v>
      </c>
      <c r="I36" s="1" t="s">
        <v>457</v>
      </c>
      <c r="J36" s="1" t="s">
        <v>298</v>
      </c>
      <c r="K36" s="1" t="s">
        <v>457</v>
      </c>
      <c r="L36" s="1" t="s">
        <v>457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302</v>
      </c>
      <c r="R36" s="1" t="s">
        <v>458</v>
      </c>
      <c r="S36" s="1" t="s">
        <v>304</v>
      </c>
      <c r="T36" s="1" t="s">
        <v>305</v>
      </c>
      <c r="U36" s="1" t="s">
        <v>306</v>
      </c>
      <c r="V36" s="1" t="s">
        <v>307</v>
      </c>
    </row>
    <row r="37" s="1" customFormat="1" spans="1:22">
      <c r="A37" s="3">
        <v>999222572467657</v>
      </c>
      <c r="B37" s="1" t="s">
        <v>454</v>
      </c>
      <c r="C37" s="1" t="s">
        <v>459</v>
      </c>
      <c r="D37" s="1" t="s">
        <v>460</v>
      </c>
      <c r="E37" s="1" t="s">
        <v>461</v>
      </c>
      <c r="F37" s="1" t="s">
        <v>341</v>
      </c>
      <c r="G37" s="1" t="s">
        <v>292</v>
      </c>
      <c r="H37" s="1" t="s">
        <v>296</v>
      </c>
      <c r="I37" s="1" t="s">
        <v>462</v>
      </c>
      <c r="J37" s="1" t="s">
        <v>298</v>
      </c>
      <c r="K37" s="1" t="s">
        <v>462</v>
      </c>
      <c r="L37" s="1" t="s">
        <v>462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302</v>
      </c>
      <c r="R37" s="1" t="s">
        <v>463</v>
      </c>
      <c r="S37" s="1" t="s">
        <v>304</v>
      </c>
      <c r="T37" s="1" t="s">
        <v>305</v>
      </c>
      <c r="U37" s="1" t="s">
        <v>306</v>
      </c>
      <c r="V37" s="1" t="s">
        <v>307</v>
      </c>
    </row>
    <row r="38" s="1" customFormat="1" spans="1:22">
      <c r="A38" s="3">
        <v>999222559666948</v>
      </c>
      <c r="B38" s="1" t="s">
        <v>464</v>
      </c>
      <c r="C38" s="1" t="s">
        <v>465</v>
      </c>
      <c r="D38" s="1" t="s">
        <v>466</v>
      </c>
      <c r="E38" s="1" t="s">
        <v>467</v>
      </c>
      <c r="F38" s="1" t="s">
        <v>382</v>
      </c>
      <c r="G38" s="1" t="s">
        <v>292</v>
      </c>
      <c r="H38" s="1" t="s">
        <v>296</v>
      </c>
      <c r="I38" s="1" t="s">
        <v>468</v>
      </c>
      <c r="J38" s="1" t="s">
        <v>298</v>
      </c>
      <c r="K38" s="1" t="s">
        <v>468</v>
      </c>
      <c r="L38" s="1" t="s">
        <v>468</v>
      </c>
      <c r="M38" s="1" t="s">
        <v>299</v>
      </c>
      <c r="N38" s="1" t="s">
        <v>299</v>
      </c>
      <c r="O38" s="1" t="s">
        <v>300</v>
      </c>
      <c r="P38" s="1" t="s">
        <v>301</v>
      </c>
      <c r="Q38" s="1" t="s">
        <v>302</v>
      </c>
      <c r="R38" s="1" t="s">
        <v>469</v>
      </c>
      <c r="S38" s="1" t="s">
        <v>304</v>
      </c>
      <c r="T38" s="1" t="s">
        <v>305</v>
      </c>
      <c r="U38" s="1" t="s">
        <v>306</v>
      </c>
      <c r="V38" s="1" t="s">
        <v>307</v>
      </c>
    </row>
    <row r="39" s="1" customFormat="1" spans="1:22">
      <c r="A39" s="3">
        <v>999222559391585</v>
      </c>
      <c r="B39" s="1" t="s">
        <v>464</v>
      </c>
      <c r="C39" s="1" t="s">
        <v>470</v>
      </c>
      <c r="D39" s="1" t="s">
        <v>471</v>
      </c>
      <c r="E39" s="1" t="s">
        <v>31</v>
      </c>
      <c r="F39" s="1" t="s">
        <v>351</v>
      </c>
      <c r="G39" s="1" t="s">
        <v>292</v>
      </c>
      <c r="H39" s="1" t="s">
        <v>296</v>
      </c>
      <c r="I39" s="1" t="s">
        <v>448</v>
      </c>
      <c r="J39" s="1" t="s">
        <v>298</v>
      </c>
      <c r="K39" s="1" t="s">
        <v>448</v>
      </c>
      <c r="L39" s="1" t="s">
        <v>448</v>
      </c>
      <c r="M39" s="1" t="s">
        <v>299</v>
      </c>
      <c r="N39" s="1" t="s">
        <v>299</v>
      </c>
      <c r="O39" s="1" t="s">
        <v>300</v>
      </c>
      <c r="P39" s="1" t="s">
        <v>301</v>
      </c>
      <c r="Q39" s="1" t="s">
        <v>302</v>
      </c>
      <c r="R39" s="1" t="s">
        <v>472</v>
      </c>
      <c r="S39" s="1" t="s">
        <v>304</v>
      </c>
      <c r="T39" s="1" t="s">
        <v>305</v>
      </c>
      <c r="U39" s="1" t="s">
        <v>306</v>
      </c>
      <c r="V39" s="1" t="s">
        <v>307</v>
      </c>
    </row>
    <row r="40" s="1" customFormat="1" spans="1:22">
      <c r="A40" s="3">
        <v>999222546823267</v>
      </c>
      <c r="B40" s="1" t="s">
        <v>473</v>
      </c>
      <c r="C40" s="1" t="s">
        <v>474</v>
      </c>
      <c r="D40" s="1" t="s">
        <v>475</v>
      </c>
      <c r="E40" s="1" t="s">
        <v>120</v>
      </c>
      <c r="F40" s="1" t="s">
        <v>292</v>
      </c>
      <c r="G40" s="1" t="s">
        <v>295</v>
      </c>
      <c r="H40" s="1" t="s">
        <v>296</v>
      </c>
      <c r="I40" s="1" t="s">
        <v>476</v>
      </c>
      <c r="J40" s="1" t="s">
        <v>298</v>
      </c>
      <c r="K40" s="1" t="s">
        <v>476</v>
      </c>
      <c r="L40" s="1" t="s">
        <v>476</v>
      </c>
      <c r="M40" s="1" t="s">
        <v>299</v>
      </c>
      <c r="N40" s="1" t="s">
        <v>299</v>
      </c>
      <c r="O40" s="1" t="s">
        <v>300</v>
      </c>
      <c r="P40" s="1" t="s">
        <v>301</v>
      </c>
      <c r="Q40" s="1" t="s">
        <v>302</v>
      </c>
      <c r="R40" s="1" t="s">
        <v>477</v>
      </c>
      <c r="S40" s="1" t="s">
        <v>304</v>
      </c>
      <c r="T40" s="1" t="s">
        <v>305</v>
      </c>
      <c r="U40" s="1" t="s">
        <v>306</v>
      </c>
      <c r="V40" s="1" t="s">
        <v>307</v>
      </c>
    </row>
    <row r="41" s="1" customFormat="1" spans="1:22">
      <c r="A41" s="3">
        <v>999222509945317</v>
      </c>
      <c r="B41" s="1" t="s">
        <v>478</v>
      </c>
      <c r="C41" s="1" t="s">
        <v>479</v>
      </c>
      <c r="D41" s="1" t="s">
        <v>480</v>
      </c>
      <c r="E41" s="1" t="s">
        <v>481</v>
      </c>
      <c r="F41" s="1" t="s">
        <v>292</v>
      </c>
      <c r="G41" s="1" t="s">
        <v>295</v>
      </c>
      <c r="H41" s="1" t="s">
        <v>296</v>
      </c>
      <c r="I41" s="1" t="s">
        <v>482</v>
      </c>
      <c r="J41" s="1" t="s">
        <v>298</v>
      </c>
      <c r="K41" s="1" t="s">
        <v>482</v>
      </c>
      <c r="L41" s="1" t="s">
        <v>482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302</v>
      </c>
      <c r="R41" s="1" t="s">
        <v>483</v>
      </c>
      <c r="S41" s="1" t="s">
        <v>304</v>
      </c>
      <c r="T41" s="1" t="s">
        <v>305</v>
      </c>
      <c r="U41" s="1" t="s">
        <v>306</v>
      </c>
      <c r="V41" s="1" t="s">
        <v>307</v>
      </c>
    </row>
    <row r="42" s="1" customFormat="1" spans="1:22">
      <c r="A42" s="3">
        <v>999222496269814</v>
      </c>
      <c r="B42" s="1" t="s">
        <v>478</v>
      </c>
      <c r="C42" s="1" t="s">
        <v>484</v>
      </c>
      <c r="D42" s="1" t="s">
        <v>485</v>
      </c>
      <c r="E42" s="1" t="s">
        <v>486</v>
      </c>
      <c r="F42" s="1" t="s">
        <v>292</v>
      </c>
      <c r="G42" s="1" t="s">
        <v>295</v>
      </c>
      <c r="H42" s="1" t="s">
        <v>296</v>
      </c>
      <c r="I42" s="1" t="s">
        <v>487</v>
      </c>
      <c r="J42" s="1" t="s">
        <v>298</v>
      </c>
      <c r="K42" s="1" t="s">
        <v>487</v>
      </c>
      <c r="L42" s="1" t="s">
        <v>487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302</v>
      </c>
      <c r="R42" s="1" t="s">
        <v>488</v>
      </c>
      <c r="S42" s="1" t="s">
        <v>304</v>
      </c>
      <c r="T42" s="1" t="s">
        <v>305</v>
      </c>
      <c r="U42" s="1" t="s">
        <v>306</v>
      </c>
      <c r="V42" s="1" t="s">
        <v>307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2023-03-06T01:37:23Z</dcterms:created>
  <dcterms:modified xsi:type="dcterms:W3CDTF">2023-03-06T01:54:33Z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83A53DC5F1E045129F1B5CD8E6AEEA19</vt:lpwstr>
  </property>
  <property fmtid="{D5CDD505-2E9C-101B-9397-08002B2CF9AE}" pid="3" name="KSOProductBuildVer">
    <vt:lpwstr>2052-11.1.0.13703</vt:lpwstr>
  </property>
</Properties>
</file>