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<sst xmlns="http://schemas.openxmlformats.org/spreadsheetml/2006/main" count="145" uniqueCount="100">
  <si>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</si>
  <si>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</si>
  <si>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</si>
  <si>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</si>
  <si>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</si>
  <si>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</si>
  <si>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</si>
  <si>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</si>
  <si>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</si>
  <si>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</si>
  <si>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</si>
  <si>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</si>
  <si>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</si>
  <si>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</si>
  <si>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</si>
  <si>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</si>
  <si>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</si>
  <si>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</si>
  <si>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</si>
  <si>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</si>
  <si>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</si>
  <si>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</si>
  <si>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</si>
  <si>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</si>
  <si>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</si>
  <si>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999222640637824	</t>
  </si>
  <si>
    <t>Ctrip</t>
  </si>
  <si>
    <t>正常</t>
  </si>
  <si>
    <t>[香港]香港百利酒店(Burlington Hotel)(81148704)</t>
  </si>
  <si>
    <t>标准大床房&lt;双人入住&gt;&lt;内宾&gt;&lt;预付&gt;&lt;无早&gt;</t>
  </si>
  <si>
    <t>CNY</t>
  </si>
  <si>
    <t>HUANG/RONG,HUANG/MINYI</t>
  </si>
  <si>
    <t>CA363230304CNY</t>
  </si>
  <si>
    <t>未提现</t>
  </si>
  <si>
    <t>携程开票</t>
  </si>
  <si>
    <t xml:space="preserve">3020104	</t>
  </si>
  <si>
    <t xml:space="preserve">MTN-4908936527715161541	</t>
  </si>
  <si>
    <t xml:space="preserve">999222705501549	</t>
  </si>
  <si>
    <t>[梅州]梅州白天鹅迎宾馆(100697959)</t>
  </si>
  <si>
    <t>商务江景双床房&lt;特惠专享&gt;&lt;双人入住&gt;&lt;日历房套餐高价值&gt;&lt;双早&gt;&lt;新酒店礼盒&gt;</t>
  </si>
  <si>
    <t>刘宗勇</t>
  </si>
  <si>
    <t xml:space="preserve">	</t>
  </si>
  <si>
    <t xml:space="preserve">999222719876592	</t>
  </si>
  <si>
    <t>商务江景大床房&lt;特惠专享&gt;&lt;双人入住&gt;&lt;日历房套餐高价值&gt;&lt;双早&gt;&lt;新酒店礼盒&gt;</t>
  </si>
  <si>
    <t>林倩华</t>
  </si>
  <si>
    <t xml:space="preserve">999222721510815	</t>
  </si>
  <si>
    <t>商务城景大床房&lt;超值特惠&gt;&lt;双人入住&gt;&lt;日历房套餐高价值&gt;&lt;单早&gt;&lt;新酒店礼盒&gt;</t>
  </si>
  <si>
    <t>李晓钦</t>
  </si>
  <si>
    <t xml:space="preserve">999222725608530	</t>
  </si>
  <si>
    <t>杨立勋</t>
  </si>
  <si>
    <t>，</t>
  </si>
  <si>
    <t>999222705501549</t>
  </si>
  <si>
    <t>202302131953000021</t>
  </si>
  <si>
    <t>999222719876592</t>
  </si>
  <si>
    <t>202302141508210073</t>
  </si>
  <si>
    <t>999222721510815</t>
  </si>
  <si>
    <t>202302141852340071</t>
  </si>
  <si>
    <t>999222725608530</t>
  </si>
  <si>
    <t>202302142010320069</t>
  </si>
  <si>
    <t xml:space="preserve">A230304102056481 </t>
  </si>
  <si>
    <t>房集：i230304101927 2349.2元</t>
  </si>
  <si>
    <t>CNY / HKD 当前参考汇率: 1.138382401</t>
  </si>
  <si>
    <t>总计： 3896.23 CNY/
4435.4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</si>
  <si>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</si>
  <si>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</si>
  <si>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</si>
  <si>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</si>
  <si>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</si>
  <si>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</si>
  <si>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</si>
  <si>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</si>
  <si>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</si>
  <si>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</si>
  <si>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</si>
  <si>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</si>
  <si>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</si>
  <si>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</si>
  <si>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</si>
  <si>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</si>
  <si>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</si>
  <si>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</si>
  <si>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</si>
  <si>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2023-02-10</t>
  </si>
  <si>
    <t>3020104</t>
  </si>
  <si>
    <t>香港百利酒店</t>
  </si>
  <si>
    <t>HUANG RONG,HUANG MINYI</t>
  </si>
  <si>
    <t>2023-02-14</t>
  </si>
  <si>
    <t>2023-02-17</t>
  </si>
  <si>
    <t>退房日周结</t>
  </si>
  <si>
    <t>1547.03</t>
  </si>
  <si>
    <t>RMB</t>
  </si>
  <si>
    <t>0</t>
  </si>
  <si>
    <t>0.00</t>
  </si>
  <si>
    <t>携程国内直连(DD)</t>
  </si>
  <si>
    <t>01.011249</t>
  </si>
  <si>
    <t>2023-02-10 17:10:43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</si>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</sst>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15</xdr:col>
      <xdr:colOff>38100</xdr:colOff>
      <xdr:row>49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810875" cy="5257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B13" sqref="B13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44971</v>
      </c>
      <c r="G2" s="6">
        <v>44974</v>
      </c>
      <c r="H2" s="4">
        <v>1</v>
      </c>
      <c r="I2" s="4">
        <v>3</v>
      </c>
      <c r="J2" s="4">
        <v>3</v>
      </c>
      <c r="K2" s="4" t="s">
        <v>30</v>
      </c>
      <c r="L2" s="4">
        <v>1547.03</v>
      </c>
      <c r="M2" s="4">
        <v>1547.03</v>
      </c>
      <c r="N2" s="4" t="s">
        <v>31</v>
      </c>
      <c r="O2" s="4" t="s">
        <v>32</v>
      </c>
      <c r="P2" s="4" t="s">
        <v>33</v>
      </c>
      <c r="Q2" s="4">
        <v>0</v>
      </c>
      <c r="R2" s="7">
        <v>44967</v>
      </c>
      <c r="S2" s="6">
        <v>44989</v>
      </c>
      <c r="T2" s="4" t="s">
        <v>34</v>
      </c>
      <c r="U2" s="4">
        <v>1547.03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44971</v>
      </c>
      <c r="G3" s="6">
        <v>44974</v>
      </c>
      <c r="H3" s="4">
        <v>1</v>
      </c>
      <c r="I3" s="4">
        <v>3</v>
      </c>
      <c r="J3" s="4">
        <v>3</v>
      </c>
      <c r="K3" s="4" t="s">
        <v>30</v>
      </c>
      <c r="L3" s="4">
        <v>1024.8</v>
      </c>
      <c r="M3" s="4">
        <v>1024.8</v>
      </c>
      <c r="N3" s="4" t="s">
        <v>40</v>
      </c>
      <c r="O3" s="4" t="s">
        <v>32</v>
      </c>
      <c r="P3" s="4" t="s">
        <v>33</v>
      </c>
      <c r="Q3" s="4">
        <v>0</v>
      </c>
      <c r="R3" s="7">
        <v>44970</v>
      </c>
      <c r="S3" s="6">
        <v>44989</v>
      </c>
      <c r="T3" s="4" t="s">
        <v>34</v>
      </c>
      <c r="U3" s="4">
        <v>1024.8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38</v>
      </c>
      <c r="E4" s="4" t="s">
        <v>43</v>
      </c>
      <c r="F4" s="6">
        <v>44973</v>
      </c>
      <c r="G4" s="6">
        <v>44974</v>
      </c>
      <c r="H4" s="4">
        <v>1</v>
      </c>
      <c r="I4" s="4">
        <v>1</v>
      </c>
      <c r="J4" s="4">
        <v>1</v>
      </c>
      <c r="K4" s="4" t="s">
        <v>30</v>
      </c>
      <c r="L4" s="4">
        <v>341.6</v>
      </c>
      <c r="M4" s="4">
        <v>341.6</v>
      </c>
      <c r="N4" s="4" t="s">
        <v>44</v>
      </c>
      <c r="O4" s="4" t="s">
        <v>32</v>
      </c>
      <c r="P4" s="4" t="s">
        <v>33</v>
      </c>
      <c r="Q4" s="4">
        <v>0</v>
      </c>
      <c r="R4" s="7">
        <v>44971</v>
      </c>
      <c r="S4" s="6">
        <v>44989</v>
      </c>
      <c r="T4" s="4" t="s">
        <v>34</v>
      </c>
      <c r="U4" s="4">
        <v>341.6</v>
      </c>
      <c r="V4" s="4">
        <v>0</v>
      </c>
      <c r="W4" s="4">
        <v>0</v>
      </c>
      <c r="X4" s="4" t="s">
        <v>41</v>
      </c>
      <c r="Y4" s="4" t="s">
        <v>41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38</v>
      </c>
      <c r="E5" s="4" t="s">
        <v>46</v>
      </c>
      <c r="F5" s="6">
        <v>44972</v>
      </c>
      <c r="G5" s="6">
        <v>44974</v>
      </c>
      <c r="H5" s="4">
        <v>1</v>
      </c>
      <c r="I5" s="4">
        <v>2</v>
      </c>
      <c r="J5" s="4">
        <v>2</v>
      </c>
      <c r="K5" s="4" t="s">
        <v>30</v>
      </c>
      <c r="L5" s="4">
        <v>641.2</v>
      </c>
      <c r="M5" s="4">
        <v>641.2</v>
      </c>
      <c r="N5" s="4" t="s">
        <v>47</v>
      </c>
      <c r="O5" s="4" t="s">
        <v>32</v>
      </c>
      <c r="P5" s="4" t="s">
        <v>33</v>
      </c>
      <c r="Q5" s="4">
        <v>0</v>
      </c>
      <c r="R5" s="7">
        <v>44971</v>
      </c>
      <c r="S5" s="6">
        <v>44989</v>
      </c>
      <c r="T5" s="4" t="s">
        <v>34</v>
      </c>
      <c r="U5" s="4">
        <v>641.2</v>
      </c>
      <c r="V5" s="4">
        <v>0</v>
      </c>
      <c r="W5" s="4">
        <v>0</v>
      </c>
      <c r="X5" s="4" t="s">
        <v>41</v>
      </c>
      <c r="Y5" s="4" t="s">
        <v>41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38</v>
      </c>
      <c r="E6" s="4" t="s">
        <v>43</v>
      </c>
      <c r="F6" s="6">
        <v>44973</v>
      </c>
      <c r="G6" s="6">
        <v>44974</v>
      </c>
      <c r="H6" s="4">
        <v>1</v>
      </c>
      <c r="I6" s="4">
        <v>1</v>
      </c>
      <c r="J6" s="4">
        <v>1</v>
      </c>
      <c r="K6" s="4" t="s">
        <v>30</v>
      </c>
      <c r="L6" s="4">
        <v>341.6</v>
      </c>
      <c r="M6" s="4">
        <v>341.6</v>
      </c>
      <c r="N6" s="4" t="s">
        <v>49</v>
      </c>
      <c r="O6" s="4" t="s">
        <v>32</v>
      </c>
      <c r="P6" s="4" t="s">
        <v>33</v>
      </c>
      <c r="Q6" s="4">
        <v>0</v>
      </c>
      <c r="R6" s="7">
        <v>44971</v>
      </c>
      <c r="S6" s="6">
        <v>44989</v>
      </c>
      <c r="T6" s="4" t="s">
        <v>34</v>
      </c>
      <c r="U6" s="4">
        <v>341.6</v>
      </c>
      <c r="V6" s="4">
        <v>0</v>
      </c>
      <c r="W6" s="4">
        <v>0</v>
      </c>
      <c r="X6" s="4" t="s">
        <v>41</v>
      </c>
      <c r="Y6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A11" sqref="A11:D14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50</v>
      </c>
    </row>
    <row r="2" s="4" customFormat="1" spans="1:9">
      <c r="A2" s="5">
        <v>999222640637824</v>
      </c>
      <c r="B2" s="6">
        <v>44971</v>
      </c>
      <c r="C2" s="6">
        <v>44974</v>
      </c>
      <c r="D2" s="4">
        <v>1547.03</v>
      </c>
      <c r="E2" s="4" t="str">
        <f>VLOOKUP(A2,HOP!A:L,12,0)</f>
        <v>1547.03</v>
      </c>
      <c r="F2" s="4" t="str">
        <f>VLOOKUP(A2,HOP!A:C,3,0)</f>
        <v>3020104</v>
      </c>
      <c r="G2" s="4">
        <f>D2-E2</f>
        <v>0</v>
      </c>
      <c r="H2" s="4" t="str">
        <f>$H$1&amp;F2</f>
        <v>，3020104</v>
      </c>
      <c r="I2" s="4" t="str">
        <f>VLOOKUP(A2,HOP!A:U,21,0)</f>
        <v>直连</v>
      </c>
    </row>
    <row r="3" s="4" customFormat="1" spans="1:10">
      <c r="A3" s="8" t="s">
        <v>51</v>
      </c>
      <c r="B3" s="6">
        <v>44971</v>
      </c>
      <c r="C3" s="6">
        <v>44974</v>
      </c>
      <c r="D3" s="4">
        <v>1024.8</v>
      </c>
      <c r="E3" s="4">
        <v>1024.8</v>
      </c>
      <c r="F3" s="9" t="s">
        <v>52</v>
      </c>
      <c r="G3" s="4">
        <f>D3-E3</f>
        <v>0</v>
      </c>
      <c r="H3" s="4" t="str">
        <f>$H$1&amp;F3</f>
        <v>，202302131953000021</v>
      </c>
      <c r="I3" s="4" t="e">
        <f>VLOOKUP(A3,HOP!A:U,21,0)</f>
        <v>#N/A</v>
      </c>
      <c r="J3" s="4">
        <v>2.13</v>
      </c>
    </row>
    <row r="4" s="4" customFormat="1" spans="1:10">
      <c r="A4" s="8" t="s">
        <v>53</v>
      </c>
      <c r="B4" s="6">
        <v>44973</v>
      </c>
      <c r="C4" s="6">
        <v>44974</v>
      </c>
      <c r="D4" s="4">
        <v>341.6</v>
      </c>
      <c r="E4" s="4">
        <v>341.6</v>
      </c>
      <c r="F4" s="9" t="s">
        <v>54</v>
      </c>
      <c r="G4" s="4">
        <f>D4-E4</f>
        <v>0</v>
      </c>
      <c r="H4" s="4" t="str">
        <f>$H$1&amp;F4</f>
        <v>，202302141508210073</v>
      </c>
      <c r="I4" s="4" t="e">
        <f>VLOOKUP(A4,HOP!A:U,21,0)</f>
        <v>#N/A</v>
      </c>
      <c r="J4" s="4">
        <v>2.14</v>
      </c>
    </row>
    <row r="5" s="4" customFormat="1" spans="1:10">
      <c r="A5" s="8" t="s">
        <v>55</v>
      </c>
      <c r="B5" s="6">
        <v>44972</v>
      </c>
      <c r="C5" s="6">
        <v>44974</v>
      </c>
      <c r="D5" s="4">
        <v>641.2</v>
      </c>
      <c r="E5" s="4">
        <v>641.2</v>
      </c>
      <c r="F5" s="9" t="s">
        <v>56</v>
      </c>
      <c r="G5" s="4">
        <f>D5-E5</f>
        <v>0</v>
      </c>
      <c r="H5" s="4" t="str">
        <f>$H$1&amp;F5</f>
        <v>，202302141852340071</v>
      </c>
      <c r="I5" s="4" t="e">
        <f>VLOOKUP(A5,HOP!A:U,21,0)</f>
        <v>#N/A</v>
      </c>
      <c r="J5" s="4">
        <v>2.14</v>
      </c>
    </row>
    <row r="6" s="4" customFormat="1" spans="1:10">
      <c r="A6" s="8" t="s">
        <v>57</v>
      </c>
      <c r="B6" s="6">
        <v>44973</v>
      </c>
      <c r="C6" s="6">
        <v>44974</v>
      </c>
      <c r="D6" s="4">
        <v>341.6</v>
      </c>
      <c r="E6" s="4">
        <v>341.6</v>
      </c>
      <c r="F6" s="9" t="s">
        <v>58</v>
      </c>
      <c r="G6" s="4">
        <f>D6-E6</f>
        <v>0</v>
      </c>
      <c r="H6" s="4" t="str">
        <f>$H$1&amp;F6</f>
        <v>，202302142010320069</v>
      </c>
      <c r="I6" s="4" t="e">
        <f>VLOOKUP(A6,HOP!A:U,21,0)</f>
        <v>#N/A</v>
      </c>
      <c r="J6" s="4">
        <v>2.14</v>
      </c>
    </row>
    <row r="8" spans="4:4">
      <c r="D8" s="4">
        <f>SUM(D2:D7)</f>
        <v>3896.23</v>
      </c>
    </row>
    <row r="11" spans="1:4">
      <c r="A11" s="4" t="s">
        <v>59</v>
      </c>
      <c r="C11" s="4">
        <v>1547.03</v>
      </c>
      <c r="D11" s="4">
        <v>1761.11</v>
      </c>
    </row>
    <row r="12" spans="1:4">
      <c r="A12" s="4" t="s">
        <v>60</v>
      </c>
      <c r="C12" s="4">
        <v>2349.2</v>
      </c>
      <c r="D12" s="4">
        <v>2674.29</v>
      </c>
    </row>
    <row r="13" spans="1:4">
      <c r="A13" s="4" t="s">
        <v>61</v>
      </c>
      <c r="C13" s="4">
        <f>SUM(C11:C12)</f>
        <v>3896.23</v>
      </c>
      <c r="D13" s="4">
        <f>SUM(D11:D12)</f>
        <v>4435.4</v>
      </c>
    </row>
    <row r="14" spans="1:1">
      <c r="A14" s="4" t="s">
        <v>62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63</v>
      </c>
      <c r="B1" s="2" t="s">
        <v>64</v>
      </c>
      <c r="C1" s="2" t="s">
        <v>65</v>
      </c>
      <c r="D1" s="2" t="s">
        <v>66</v>
      </c>
      <c r="E1" s="2" t="s">
        <v>13</v>
      </c>
      <c r="F1" s="2" t="s">
        <v>5</v>
      </c>
      <c r="G1" s="2" t="s">
        <v>6</v>
      </c>
      <c r="H1" s="2" t="s">
        <v>67</v>
      </c>
      <c r="I1" s="2" t="s">
        <v>68</v>
      </c>
      <c r="J1" s="2" t="s">
        <v>69</v>
      </c>
      <c r="K1" s="2" t="s">
        <v>70</v>
      </c>
      <c r="L1" s="2" t="s">
        <v>71</v>
      </c>
      <c r="M1" s="2" t="s">
        <v>72</v>
      </c>
      <c r="N1" s="2" t="s">
        <v>73</v>
      </c>
      <c r="O1" s="2" t="s">
        <v>74</v>
      </c>
      <c r="P1" s="2" t="s">
        <v>75</v>
      </c>
      <c r="Q1" s="2" t="s">
        <v>76</v>
      </c>
      <c r="R1" s="2" t="s">
        <v>77</v>
      </c>
      <c r="S1" s="2" t="s">
        <v>78</v>
      </c>
      <c r="T1" s="2" t="s">
        <v>79</v>
      </c>
      <c r="U1" s="2" t="s">
        <v>80</v>
      </c>
      <c r="V1" s="2" t="s">
        <v>81</v>
      </c>
    </row>
    <row r="2" s="1" customFormat="1" spans="1:22">
      <c r="A2" s="3">
        <v>999222640637824</v>
      </c>
      <c r="B2" s="1" t="s">
        <v>82</v>
      </c>
      <c r="C2" s="1" t="s">
        <v>83</v>
      </c>
      <c r="D2" s="1" t="s">
        <v>84</v>
      </c>
      <c r="E2" s="1" t="s">
        <v>85</v>
      </c>
      <c r="F2" s="1" t="s">
        <v>86</v>
      </c>
      <c r="G2" s="1" t="s">
        <v>87</v>
      </c>
      <c r="H2" s="1" t="s">
        <v>88</v>
      </c>
      <c r="I2" s="1" t="s">
        <v>89</v>
      </c>
      <c r="J2" s="1" t="s">
        <v>90</v>
      </c>
      <c r="K2" s="1" t="s">
        <v>89</v>
      </c>
      <c r="L2" s="1" t="s">
        <v>89</v>
      </c>
      <c r="M2" s="1" t="s">
        <v>91</v>
      </c>
      <c r="N2" s="1" t="s">
        <v>91</v>
      </c>
      <c r="O2" s="1" t="s">
        <v>92</v>
      </c>
      <c r="P2" s="1" t="s">
        <v>93</v>
      </c>
      <c r="Q2" s="1" t="s">
        <v>94</v>
      </c>
      <c r="R2" s="1" t="s">
        <v>95</v>
      </c>
      <c r="S2" s="1" t="s">
        <v>96</v>
      </c>
      <c r="T2" s="1" t="s">
        <v>97</v>
      </c>
      <c r="U2" s="1" t="s">
        <v>98</v>
      </c>
      <c r="V2" s="1" t="s">
        <v>99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2023-03-04T02:13:24Z</dcterms:created>
  <dcterms:modified xsi:type="dcterms:W3CDTF">2023-03-04T02:21:53Z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521C90A98A3E40558F98866AC5215BD9</vt:lpwstr>
  </property>
  <property fmtid="{D5CDD505-2E9C-101B-9397-08002B2CF9AE}" pid="3" name="KSOProductBuildVer">
    <vt:lpwstr>2052-11.1.0.13703</vt:lpwstr>
  </property>
</Properties>
</file>