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<sst xmlns="http://schemas.openxmlformats.org/spreadsheetml/2006/main" count="154" uniqueCount="95">
  <si>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</si>
  <si>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</si>
  <si>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</si>
  <si>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</si>
  <si>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</si>
  <si>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</si>
  <si>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</si>
  <si>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</si>
  <si>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</si>
  <si>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</si>
  <si>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</si>
  <si>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</si>
  <si>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</si>
  <si>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</si>
  <si>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</si>
  <si>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</si>
  <si>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</si>
  <si>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</si>
  <si>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</si>
  <si>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</si>
  <si>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</si>
  <si>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</si>
  <si>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</si>
  <si>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</si>
  <si>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</si>
  <si>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999222950039021	</t>
  </si>
  <si>
    <t>Ctrip</t>
  </si>
  <si>
    <t>正常</t>
  </si>
  <si>
    <t>[梧州]城市便捷酒店(梧州高铁南站店)(71587786)</t>
  </si>
  <si>
    <t>标准大床房&lt;双人入住&gt;&lt;内宾&gt;&lt;预付&gt;&lt;无早&gt;</t>
  </si>
  <si>
    <t>CNY</t>
  </si>
  <si>
    <t>蓝丹玺</t>
  </si>
  <si>
    <t>CA11323230304CNY</t>
  </si>
  <si>
    <t>未提现</t>
  </si>
  <si>
    <t>携程开票</t>
  </si>
  <si>
    <t xml:space="preserve">3070295	</t>
  </si>
  <si>
    <t xml:space="preserve">	</t>
  </si>
  <si>
    <t xml:space="preserve">999222953450318	</t>
  </si>
  <si>
    <t>[西安]西安高铁北站亚朵酒店(85216044)</t>
  </si>
  <si>
    <t>几木大床房&lt;双人入住&gt;&lt;内宾&gt;&lt;预付&gt;&lt;单早&gt;</t>
  </si>
  <si>
    <t>程党哲</t>
  </si>
  <si>
    <t xml:space="preserve">3071218	</t>
  </si>
  <si>
    <t xml:space="preserve">999222965592037	</t>
  </si>
  <si>
    <t>[天津]天津津湾广场亚朵酒店(50197349)</t>
  </si>
  <si>
    <t>高级大床房&lt;双人入住&gt;&lt;内宾&gt;&lt;预付&gt;&lt;单早&gt;</t>
  </si>
  <si>
    <t>吴方圆</t>
  </si>
  <si>
    <t xml:space="preserve">3075111	</t>
  </si>
  <si>
    <t>，</t>
  </si>
  <si>
    <t>A230304103213481</t>
  </si>
  <si>
    <t>CNY / HKD 当前参考汇率: 1.138382401</t>
  </si>
  <si>
    <t>总计：1083.17 CNY/
1233.06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</si>
  <si>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</si>
  <si>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</si>
  <si>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</si>
  <si>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</si>
  <si>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</si>
  <si>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</si>
  <si>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</si>
  <si>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</si>
  <si>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</si>
  <si>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</si>
  <si>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</si>
  <si>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</si>
  <si>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</si>
  <si>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</si>
  <si>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</si>
  <si>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</si>
  <si>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</si>
  <si>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</si>
  <si>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</si>
  <si>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2023-02-28</t>
  </si>
  <si>
    <t>3075111</t>
  </si>
  <si>
    <t>天津津湾广场亚朵酒店</t>
  </si>
  <si>
    <t>2023-03-01</t>
  </si>
  <si>
    <t>退房日月结</t>
  </si>
  <si>
    <t>440.66</t>
  </si>
  <si>
    <t>RMB</t>
  </si>
  <si>
    <t>0</t>
  </si>
  <si>
    <t>0.00</t>
  </si>
  <si>
    <t>携程汇智国内直连</t>
  </si>
  <si>
    <t>1861</t>
  </si>
  <si>
    <t>2023-02-28 19:58:25</t>
  </si>
  <si>
    <t>否</t>
  </si>
  <si>
    <t>汇智国际旅游发展有限公司</t>
  </si>
  <si>
    <t>直连</t>
  </si>
  <si>
    <t>中国</t>
  </si>
  <si>
    <t>2023-02-27</t>
  </si>
  <si>
    <t>3071218</t>
  </si>
  <si>
    <t>西安高铁北站亚朵酒店</t>
  </si>
  <si>
    <t>474.41</t>
  </si>
  <si>
    <t>2023-02-27 18:12:46</t>
  </si>
  <si>
    <t>3070295</t>
  </si>
  <si>
    <t>城市便捷酒店(梧州高铁南站店)</t>
  </si>
  <si>
    <t>168.10</t>
  </si>
  <si>
    <t>2023-02-27 12:55:34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</si>
</sst>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15</xdr:col>
      <xdr:colOff>95250</xdr:colOff>
      <xdr:row>54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791825" cy="5334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44985</v>
      </c>
      <c r="G2" s="6">
        <v>44986</v>
      </c>
      <c r="H2" s="4">
        <v>1</v>
      </c>
      <c r="I2" s="4">
        <v>1</v>
      </c>
      <c r="J2" s="4">
        <v>1</v>
      </c>
      <c r="K2" s="4" t="s">
        <v>30</v>
      </c>
      <c r="L2" s="4">
        <v>168.1</v>
      </c>
      <c r="M2" s="4">
        <v>168.1</v>
      </c>
      <c r="N2" s="4" t="s">
        <v>31</v>
      </c>
      <c r="O2" s="4" t="s">
        <v>32</v>
      </c>
      <c r="P2" s="4" t="s">
        <v>33</v>
      </c>
      <c r="Q2" s="4">
        <v>0</v>
      </c>
      <c r="R2" s="7">
        <v>44984</v>
      </c>
      <c r="S2" s="6">
        <v>44989</v>
      </c>
      <c r="T2" s="4" t="s">
        <v>34</v>
      </c>
      <c r="U2" s="4">
        <v>168.1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44985</v>
      </c>
      <c r="G3" s="6">
        <v>44986</v>
      </c>
      <c r="H3" s="4">
        <v>1</v>
      </c>
      <c r="I3" s="4">
        <v>1</v>
      </c>
      <c r="J3" s="4">
        <v>1</v>
      </c>
      <c r="K3" s="4" t="s">
        <v>30</v>
      </c>
      <c r="L3" s="4">
        <v>474.41</v>
      </c>
      <c r="M3" s="4">
        <v>474.41</v>
      </c>
      <c r="N3" s="4" t="s">
        <v>40</v>
      </c>
      <c r="O3" s="4" t="s">
        <v>32</v>
      </c>
      <c r="P3" s="4" t="s">
        <v>33</v>
      </c>
      <c r="Q3" s="4">
        <v>0</v>
      </c>
      <c r="R3" s="7">
        <v>44984</v>
      </c>
      <c r="S3" s="6">
        <v>44989</v>
      </c>
      <c r="T3" s="4" t="s">
        <v>34</v>
      </c>
      <c r="U3" s="4">
        <v>474.41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44985</v>
      </c>
      <c r="G4" s="6">
        <v>44986</v>
      </c>
      <c r="H4" s="4">
        <v>1</v>
      </c>
      <c r="I4" s="4">
        <v>1</v>
      </c>
      <c r="J4" s="4">
        <v>1</v>
      </c>
      <c r="K4" s="4" t="s">
        <v>30</v>
      </c>
      <c r="L4" s="4">
        <v>440.66</v>
      </c>
      <c r="M4" s="4">
        <v>440.66</v>
      </c>
      <c r="N4" s="4" t="s">
        <v>45</v>
      </c>
      <c r="O4" s="4" t="s">
        <v>32</v>
      </c>
      <c r="P4" s="4" t="s">
        <v>33</v>
      </c>
      <c r="Q4" s="4">
        <v>0</v>
      </c>
      <c r="R4" s="7">
        <v>44985</v>
      </c>
      <c r="S4" s="6">
        <v>44989</v>
      </c>
      <c r="T4" s="4" t="s">
        <v>34</v>
      </c>
      <c r="U4" s="4">
        <v>440.66</v>
      </c>
      <c r="V4" s="4">
        <v>0</v>
      </c>
      <c r="W4" s="4">
        <v>0</v>
      </c>
      <c r="X4" s="4" t="s">
        <v>46</v>
      </c>
      <c r="Y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5">
        <v>999222950039021</v>
      </c>
      <c r="B2" s="6">
        <v>44985</v>
      </c>
      <c r="C2" s="6">
        <v>44986</v>
      </c>
      <c r="D2" s="4">
        <v>168.1</v>
      </c>
      <c r="E2" s="4" t="str">
        <f>VLOOKUP(A2,HOP!A:L,12,0)</f>
        <v>168.10</v>
      </c>
      <c r="F2" s="4" t="str">
        <f>VLOOKUP(A2,HOP!A:C,3,0)</f>
        <v>3070295</v>
      </c>
      <c r="G2" s="4">
        <f>D2-E2</f>
        <v>0</v>
      </c>
      <c r="H2" s="4" t="str">
        <f>$H$1&amp;F2</f>
        <v>，3070295</v>
      </c>
      <c r="I2" s="4" t="str">
        <f>VLOOKUP(A2,HOP!A:U,21,0)</f>
        <v>直连</v>
      </c>
    </row>
    <row r="3" s="4" customFormat="1" spans="1:9">
      <c r="A3" s="5">
        <v>999222953450318</v>
      </c>
      <c r="B3" s="6">
        <v>44985</v>
      </c>
      <c r="C3" s="6">
        <v>44986</v>
      </c>
      <c r="D3" s="4">
        <v>474.41</v>
      </c>
      <c r="E3" s="4" t="str">
        <f>VLOOKUP(A3,HOP!A:L,12,0)</f>
        <v>474.41</v>
      </c>
      <c r="F3" s="4" t="str">
        <f>VLOOKUP(A3,HOP!A:C,3,0)</f>
        <v>3071218</v>
      </c>
      <c r="G3" s="4">
        <f>D3-E3</f>
        <v>0</v>
      </c>
      <c r="H3" s="4" t="str">
        <f>$H$1&amp;F3</f>
        <v>，3071218</v>
      </c>
      <c r="I3" s="4" t="str">
        <f>VLOOKUP(A3,HOP!A:U,21,0)</f>
        <v>直连</v>
      </c>
    </row>
    <row r="4" s="4" customFormat="1" spans="1:9">
      <c r="A4" s="5">
        <v>999222965592037</v>
      </c>
      <c r="B4" s="6">
        <v>44985</v>
      </c>
      <c r="C4" s="6">
        <v>44986</v>
      </c>
      <c r="D4" s="4">
        <v>440.66</v>
      </c>
      <c r="E4" s="4" t="str">
        <f>VLOOKUP(A4,HOP!A:L,12,0)</f>
        <v>440.66</v>
      </c>
      <c r="F4" s="4" t="str">
        <f>VLOOKUP(A4,HOP!A:C,3,0)</f>
        <v>3075111</v>
      </c>
      <c r="G4" s="4">
        <f>D4-E4</f>
        <v>0</v>
      </c>
      <c r="H4" s="4" t="str">
        <f>$H$1&amp;F4</f>
        <v>，3075111</v>
      </c>
      <c r="I4" s="4" t="str">
        <f>VLOOKUP(A4,HOP!A:U,21,0)</f>
        <v>直连</v>
      </c>
    </row>
    <row r="6" spans="4:4">
      <c r="D6" s="4">
        <f>SUM(D2:D5)</f>
        <v>1083.17</v>
      </c>
    </row>
    <row r="13" spans="1:1">
      <c r="A13" s="4" t="s">
        <v>48</v>
      </c>
    </row>
    <row r="14" spans="1:1">
      <c r="A14" s="4" t="s">
        <v>49</v>
      </c>
    </row>
    <row r="15" spans="1:1">
      <c r="A15" s="4" t="s">
        <v>50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  <c r="V1" s="2" t="s">
        <v>69</v>
      </c>
    </row>
    <row r="2" s="1" customFormat="1" spans="1:22">
      <c r="A2" s="3">
        <v>999222965592037</v>
      </c>
      <c r="B2" s="1" t="s">
        <v>70</v>
      </c>
      <c r="C2" s="1" t="s">
        <v>71</v>
      </c>
      <c r="D2" s="1" t="s">
        <v>72</v>
      </c>
      <c r="E2" s="1" t="s">
        <v>45</v>
      </c>
      <c r="F2" s="1" t="s">
        <v>70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  <c r="U2" s="1" t="s">
        <v>84</v>
      </c>
      <c r="V2" s="1" t="s">
        <v>85</v>
      </c>
    </row>
    <row r="3" s="1" customFormat="1" spans="1:22">
      <c r="A3" s="3">
        <v>999222953450318</v>
      </c>
      <c r="B3" s="1" t="s">
        <v>86</v>
      </c>
      <c r="C3" s="1" t="s">
        <v>87</v>
      </c>
      <c r="D3" s="1" t="s">
        <v>88</v>
      </c>
      <c r="E3" s="1" t="s">
        <v>40</v>
      </c>
      <c r="F3" s="1" t="s">
        <v>70</v>
      </c>
      <c r="G3" s="1" t="s">
        <v>73</v>
      </c>
      <c r="H3" s="1" t="s">
        <v>74</v>
      </c>
      <c r="I3" s="1" t="s">
        <v>89</v>
      </c>
      <c r="J3" s="1" t="s">
        <v>76</v>
      </c>
      <c r="K3" s="1" t="s">
        <v>89</v>
      </c>
      <c r="L3" s="1" t="s">
        <v>89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80</v>
      </c>
      <c r="R3" s="1" t="s">
        <v>90</v>
      </c>
      <c r="S3" s="1" t="s">
        <v>82</v>
      </c>
      <c r="T3" s="1" t="s">
        <v>83</v>
      </c>
      <c r="U3" s="1" t="s">
        <v>84</v>
      </c>
      <c r="V3" s="1" t="s">
        <v>85</v>
      </c>
    </row>
    <row r="4" s="1" customFormat="1" spans="1:22">
      <c r="A4" s="3">
        <v>999222950039021</v>
      </c>
      <c r="B4" s="1" t="s">
        <v>86</v>
      </c>
      <c r="C4" s="1" t="s">
        <v>91</v>
      </c>
      <c r="D4" s="1" t="s">
        <v>92</v>
      </c>
      <c r="E4" s="1" t="s">
        <v>31</v>
      </c>
      <c r="F4" s="1" t="s">
        <v>70</v>
      </c>
      <c r="G4" s="1" t="s">
        <v>73</v>
      </c>
      <c r="H4" s="1" t="s">
        <v>74</v>
      </c>
      <c r="I4" s="1" t="s">
        <v>93</v>
      </c>
      <c r="J4" s="1" t="s">
        <v>76</v>
      </c>
      <c r="K4" s="1" t="s">
        <v>93</v>
      </c>
      <c r="L4" s="1" t="s">
        <v>93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94</v>
      </c>
      <c r="S4" s="1" t="s">
        <v>82</v>
      </c>
      <c r="T4" s="1" t="s">
        <v>83</v>
      </c>
      <c r="U4" s="1" t="s">
        <v>84</v>
      </c>
      <c r="V4" s="1" t="s">
        <v>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2023-03-04T02:29:24Z</dcterms:created>
  <dcterms:modified xsi:type="dcterms:W3CDTF">2023-03-04T02:33:06Z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0169C9A0F9F94C1182E121DDDB976157</vt:lpwstr>
  </property>
  <property fmtid="{D5CDD505-2E9C-101B-9397-08002B2CF9AE}" pid="3" name="KSOProductBuildVer">
    <vt:lpwstr>2052-11.1.0.13703</vt:lpwstr>
  </property>
</Properties>
</file>