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<sst xmlns="http://schemas.openxmlformats.org/spreadsheetml/2006/main" count="221" uniqueCount="131">
  <si>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</si>
  <si>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</si>
  <si>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</si>
  <si>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</si>
  <si>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</si>
  <si>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</si>
  <si>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</si>
  <si>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</si>
  <si>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</si>
  <si>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</si>
  <si>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</si>
  <si>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</si>
  <si>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</si>
  <si>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</si>
  <si>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</si>
  <si>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</si>
  <si>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</si>
  <si>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</si>
  <si>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</si>
  <si>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</si>
  <si>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</si>
  <si>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</si>
  <si>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</si>
  <si>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</si>
  <si>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</si>
  <si>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999222631444658	</t>
  </si>
  <si>
    <t>Ctrip</t>
  </si>
  <si>
    <t>正常</t>
  </si>
  <si>
    <t>[普吉岛]玛雅普吉岛机场酒店(政府卫生认证)(Maya Phuket Airport Hotel(SHA Extra Plus))(37209400)</t>
  </si>
  <si>
    <t>至尊豪华房（双人床或双床，直通泳池）&lt;2人入住&gt;&lt;不退款&gt;&lt;早餐&gt;</t>
  </si>
  <si>
    <t>USD</t>
  </si>
  <si>
    <t>Jin/Xuelian,Fang/Zhijie</t>
  </si>
  <si>
    <t>CA5326230304USD</t>
  </si>
  <si>
    <t>未提现</t>
  </si>
  <si>
    <t>携程开票</t>
  </si>
  <si>
    <t xml:space="preserve">3018727	</t>
  </si>
  <si>
    <t xml:space="preserve">RR23001993	</t>
  </si>
  <si>
    <t xml:space="preserve">22932018610	</t>
  </si>
  <si>
    <t>[哥打京那巴鲁]明园酒店及公寓(Ming Garden Hotel &amp; Residences)(40721484)</t>
  </si>
  <si>
    <t>高级房&lt;2人入住&gt;&lt;不退款&gt;</t>
  </si>
  <si>
    <t>RODOLFO/ZUANIDI</t>
  </si>
  <si>
    <t xml:space="preserve">3065928	</t>
  </si>
  <si>
    <t xml:space="preserve">8602423	</t>
  </si>
  <si>
    <t xml:space="preserve">999222947995910	</t>
  </si>
  <si>
    <t>[曼谷]曼谷常青坊酒店 (政府卫生认证)(Evergreen Place Siam by UHG  (SHA Plus+))(40721594)</t>
  </si>
  <si>
    <t>标准房&lt;2人入住&gt;&lt;不退款&gt;</t>
  </si>
  <si>
    <t>irvine/Kegan,irvine/Kegan</t>
  </si>
  <si>
    <t xml:space="preserve">3069670	</t>
  </si>
  <si>
    <t xml:space="preserve">-1464602237	</t>
  </si>
  <si>
    <t xml:space="preserve">999222965218483	</t>
  </si>
  <si>
    <t>[八打灵再也]聚艺酒店(Qliq Damansara)(37281119)</t>
  </si>
  <si>
    <t>高级特大房&lt;2人入住&gt;&lt;不退款&gt;</t>
  </si>
  <si>
    <t>LAI/SHEU HONG</t>
  </si>
  <si>
    <t xml:space="preserve">3074990	</t>
  </si>
  <si>
    <t xml:space="preserve">472063fde7071d05b	</t>
  </si>
  <si>
    <t xml:space="preserve">999222966332176	</t>
  </si>
  <si>
    <t>[乔治市]槟城乔治敦图恩酒店(Tune Hotel Georgetown Penang)(39035338)</t>
  </si>
  <si>
    <t>双人床房(无窗)&lt;2人入住&gt;&lt;不退款&gt;</t>
  </si>
  <si>
    <t>Wazir/Shohibul Akmsl</t>
  </si>
  <si>
    <t xml:space="preserve">3075353	</t>
  </si>
  <si>
    <t xml:space="preserve">1465549078	</t>
  </si>
  <si>
    <t>，</t>
  </si>
  <si>
    <t>A230304104714481</t>
  </si>
  <si>
    <t>A230304104756481</t>
  </si>
  <si>
    <t>USD / HKD 当前参考汇率: 7.84975</t>
  </si>
  <si>
    <t>总计：263 USD/
2064.48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</si>
  <si>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</si>
  <si>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</si>
  <si>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</si>
  <si>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</si>
  <si>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</si>
  <si>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</si>
  <si>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</si>
  <si>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</si>
  <si>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</si>
  <si>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</si>
  <si>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</si>
  <si>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</si>
  <si>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</si>
  <si>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</si>
  <si>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</si>
  <si>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</si>
  <si>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</si>
  <si>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</si>
  <si>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</si>
  <si>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</si>
  <si>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3075353</t>
  </si>
  <si>
    <t>槟城市途恩酒店</t>
  </si>
  <si>
    <t>Wazir Shohibul Akmsl</t>
  </si>
  <si>
    <t>2023-03-01</t>
  </si>
  <si>
    <t>退房日周结</t>
  </si>
  <si>
    <t>167.07</t>
  </si>
  <si>
    <t>24.00</t>
  </si>
  <si>
    <t>0</t>
  </si>
  <si>
    <t>0.00</t>
  </si>
  <si>
    <t>携程盛景国际直连</t>
  </si>
  <si>
    <t>01.010677</t>
  </si>
  <si>
    <t>2023-02-28 21:17:06</t>
  </si>
  <si>
    <t>否</t>
  </si>
  <si>
    <t>汇智国际旅游发展有限公司</t>
  </si>
  <si>
    <t>直连</t>
  </si>
  <si>
    <t>马来西亚</t>
  </si>
  <si>
    <t>3074990</t>
  </si>
  <si>
    <t>聚艺酒店</t>
  </si>
  <si>
    <t>LAI SHEU HONG</t>
  </si>
  <si>
    <t>278.45</t>
  </si>
  <si>
    <t>40.00</t>
  </si>
  <si>
    <t>2023-02-28 19:35:27</t>
  </si>
  <si>
    <t>2023-02-27</t>
  </si>
  <si>
    <t>3069670</t>
  </si>
  <si>
    <t>曼谷常青坊酒店</t>
  </si>
  <si>
    <t>irvine Kegan,irvine Kegan</t>
  </si>
  <si>
    <t>334.83</t>
  </si>
  <si>
    <t>48.00</t>
  </si>
  <si>
    <t>2023-02-27 09:08:49</t>
  </si>
  <si>
    <t>泰国</t>
  </si>
  <si>
    <t>2023-02-25</t>
  </si>
  <si>
    <t>3065928</t>
  </si>
  <si>
    <t>哥打京那巴鲁元明大酒店</t>
  </si>
  <si>
    <t>RODOLFO ZUANIDI</t>
  </si>
  <si>
    <t>244.03</t>
  </si>
  <si>
    <t>35.00</t>
  </si>
  <si>
    <t>2023-02-26 11:40:53</t>
  </si>
  <si>
    <t>直采</t>
  </si>
  <si>
    <t>2023-02-10</t>
  </si>
  <si>
    <t>3018727</t>
  </si>
  <si>
    <t>玛雅普吉岛机场酒店(SHA Plus+)</t>
  </si>
  <si>
    <t>Jin Xuelian,Fang Zhijie</t>
  </si>
  <si>
    <t>788.09</t>
  </si>
  <si>
    <t>116.00</t>
  </si>
  <si>
    <t>2023-02-10 07:54:26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</si>
</sst>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361950</xdr:colOff>
      <xdr:row>48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6869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44985</v>
      </c>
      <c r="G2" s="6">
        <v>44986</v>
      </c>
      <c r="H2" s="4">
        <v>1</v>
      </c>
      <c r="I2" s="4">
        <v>1</v>
      </c>
      <c r="J2" s="4">
        <v>1</v>
      </c>
      <c r="K2" s="4" t="s">
        <v>30</v>
      </c>
      <c r="L2" s="4">
        <v>116</v>
      </c>
      <c r="M2" s="4">
        <v>116</v>
      </c>
      <c r="N2" s="4" t="s">
        <v>31</v>
      </c>
      <c r="O2" s="4" t="s">
        <v>32</v>
      </c>
      <c r="P2" s="4" t="s">
        <v>33</v>
      </c>
      <c r="Q2" s="4">
        <v>0</v>
      </c>
      <c r="R2" s="7">
        <v>44967</v>
      </c>
      <c r="S2" s="6">
        <v>44989</v>
      </c>
      <c r="T2" s="4" t="s">
        <v>34</v>
      </c>
      <c r="U2" s="4">
        <v>116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44985</v>
      </c>
      <c r="G3" s="6">
        <v>44986</v>
      </c>
      <c r="H3" s="4">
        <v>1</v>
      </c>
      <c r="I3" s="4">
        <v>1</v>
      </c>
      <c r="J3" s="4">
        <v>1</v>
      </c>
      <c r="K3" s="4" t="s">
        <v>30</v>
      </c>
      <c r="L3" s="4">
        <v>35</v>
      </c>
      <c r="M3" s="4">
        <v>35</v>
      </c>
      <c r="N3" s="4" t="s">
        <v>40</v>
      </c>
      <c r="O3" s="4" t="s">
        <v>32</v>
      </c>
      <c r="P3" s="4" t="s">
        <v>33</v>
      </c>
      <c r="Q3" s="4">
        <v>0</v>
      </c>
      <c r="R3" s="7">
        <v>44982</v>
      </c>
      <c r="S3" s="6">
        <v>44989</v>
      </c>
      <c r="T3" s="4" t="s">
        <v>34</v>
      </c>
      <c r="U3" s="4">
        <v>35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44985</v>
      </c>
      <c r="G4" s="6">
        <v>44986</v>
      </c>
      <c r="H4" s="4">
        <v>1</v>
      </c>
      <c r="I4" s="4">
        <v>1</v>
      </c>
      <c r="J4" s="4">
        <v>1</v>
      </c>
      <c r="K4" s="4" t="s">
        <v>30</v>
      </c>
      <c r="L4" s="4">
        <v>48</v>
      </c>
      <c r="M4" s="4">
        <v>48</v>
      </c>
      <c r="N4" s="4" t="s">
        <v>46</v>
      </c>
      <c r="O4" s="4" t="s">
        <v>32</v>
      </c>
      <c r="P4" s="4" t="s">
        <v>33</v>
      </c>
      <c r="Q4" s="4">
        <v>0</v>
      </c>
      <c r="R4" s="7">
        <v>44984</v>
      </c>
      <c r="S4" s="6">
        <v>44989</v>
      </c>
      <c r="T4" s="4" t="s">
        <v>34</v>
      </c>
      <c r="U4" s="4">
        <v>48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44985</v>
      </c>
      <c r="G5" s="6">
        <v>44986</v>
      </c>
      <c r="H5" s="4">
        <v>1</v>
      </c>
      <c r="I5" s="4">
        <v>1</v>
      </c>
      <c r="J5" s="4">
        <v>1</v>
      </c>
      <c r="K5" s="4" t="s">
        <v>30</v>
      </c>
      <c r="L5" s="4">
        <v>40</v>
      </c>
      <c r="M5" s="4">
        <v>40</v>
      </c>
      <c r="N5" s="4" t="s">
        <v>52</v>
      </c>
      <c r="O5" s="4" t="s">
        <v>32</v>
      </c>
      <c r="P5" s="4" t="s">
        <v>33</v>
      </c>
      <c r="Q5" s="4">
        <v>0</v>
      </c>
      <c r="R5" s="7">
        <v>44985</v>
      </c>
      <c r="S5" s="6">
        <v>44989</v>
      </c>
      <c r="T5" s="4" t="s">
        <v>34</v>
      </c>
      <c r="U5" s="4">
        <v>40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44985</v>
      </c>
      <c r="G6" s="6">
        <v>44986</v>
      </c>
      <c r="H6" s="4">
        <v>1</v>
      </c>
      <c r="I6" s="4">
        <v>1</v>
      </c>
      <c r="J6" s="4">
        <v>1</v>
      </c>
      <c r="K6" s="4" t="s">
        <v>30</v>
      </c>
      <c r="L6" s="4">
        <v>24</v>
      </c>
      <c r="M6" s="4">
        <v>24</v>
      </c>
      <c r="N6" s="4" t="s">
        <v>58</v>
      </c>
      <c r="O6" s="4" t="s">
        <v>32</v>
      </c>
      <c r="P6" s="4" t="s">
        <v>33</v>
      </c>
      <c r="Q6" s="4">
        <v>0</v>
      </c>
      <c r="R6" s="7">
        <v>44985</v>
      </c>
      <c r="S6" s="6">
        <v>44989</v>
      </c>
      <c r="T6" s="4" t="s">
        <v>34</v>
      </c>
      <c r="U6" s="4">
        <v>24</v>
      </c>
      <c r="V6" s="4">
        <v>0</v>
      </c>
      <c r="W6" s="4">
        <v>0</v>
      </c>
      <c r="X6" s="4" t="s">
        <v>59</v>
      </c>
      <c r="Y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999222631444658</v>
      </c>
      <c r="B2" s="6">
        <v>44985</v>
      </c>
      <c r="C2" s="6">
        <v>44986</v>
      </c>
      <c r="D2" s="4">
        <v>116</v>
      </c>
      <c r="E2" s="4" t="str">
        <f>VLOOKUP(A2,HOP!A:L,12,0)</f>
        <v>116.00</v>
      </c>
      <c r="F2" s="4" t="str">
        <f>VLOOKUP(A2,HOP!A:C,3,0)</f>
        <v>3018727</v>
      </c>
      <c r="G2" s="4">
        <f>D2-E2</f>
        <v>0</v>
      </c>
      <c r="H2" s="4" t="str">
        <f>$H$1&amp;F2</f>
        <v>，3018727</v>
      </c>
      <c r="I2" s="4" t="str">
        <f>VLOOKUP(A2,HOP!A:U,21,0)</f>
        <v>直连</v>
      </c>
    </row>
    <row r="3" s="4" customFormat="1" spans="1:9">
      <c r="A3" s="5">
        <v>22932018610</v>
      </c>
      <c r="B3" s="6">
        <v>44985</v>
      </c>
      <c r="C3" s="6">
        <v>44986</v>
      </c>
      <c r="D3" s="4">
        <v>35</v>
      </c>
      <c r="E3" s="4" t="str">
        <f>VLOOKUP(A3,HOP!A:L,12,0)</f>
        <v>35.00</v>
      </c>
      <c r="F3" s="4" t="str">
        <f>VLOOKUP(A3,HOP!A:C,3,0)</f>
        <v>3065928</v>
      </c>
      <c r="G3" s="4">
        <f>D3-E3</f>
        <v>0</v>
      </c>
      <c r="H3" s="4" t="str">
        <f>$H$1&amp;F3</f>
        <v>，3065928</v>
      </c>
      <c r="I3" s="4" t="str">
        <f>VLOOKUP(A3,HOP!A:U,21,0)</f>
        <v>直采</v>
      </c>
    </row>
    <row r="4" s="4" customFormat="1" spans="1:9">
      <c r="A4" s="5">
        <v>999222947995910</v>
      </c>
      <c r="B4" s="6">
        <v>44985</v>
      </c>
      <c r="C4" s="6">
        <v>44986</v>
      </c>
      <c r="D4" s="4">
        <v>48</v>
      </c>
      <c r="E4" s="4" t="str">
        <f>VLOOKUP(A4,HOP!A:L,12,0)</f>
        <v>48.00</v>
      </c>
      <c r="F4" s="4" t="str">
        <f>VLOOKUP(A4,HOP!A:C,3,0)</f>
        <v>3069670</v>
      </c>
      <c r="G4" s="4">
        <f>D4-E4</f>
        <v>0</v>
      </c>
      <c r="H4" s="4" t="str">
        <f>$H$1&amp;F4</f>
        <v>，3069670</v>
      </c>
      <c r="I4" s="4" t="str">
        <f>VLOOKUP(A4,HOP!A:U,21,0)</f>
        <v>直连</v>
      </c>
    </row>
    <row r="5" s="4" customFormat="1" spans="1:9">
      <c r="A5" s="5">
        <v>999222965218483</v>
      </c>
      <c r="B5" s="6">
        <v>44985</v>
      </c>
      <c r="C5" s="6">
        <v>44986</v>
      </c>
      <c r="D5" s="4">
        <v>40</v>
      </c>
      <c r="E5" s="4" t="str">
        <f>VLOOKUP(A5,HOP!A:L,12,0)</f>
        <v>40.00</v>
      </c>
      <c r="F5" s="4" t="str">
        <f>VLOOKUP(A5,HOP!A:C,3,0)</f>
        <v>3074990</v>
      </c>
      <c r="G5" s="4">
        <f>D5-E5</f>
        <v>0</v>
      </c>
      <c r="H5" s="4" t="str">
        <f>$H$1&amp;F5</f>
        <v>，3074990</v>
      </c>
      <c r="I5" s="4" t="str">
        <f>VLOOKUP(A5,HOP!A:U,21,0)</f>
        <v>直连</v>
      </c>
    </row>
    <row r="6" s="4" customFormat="1" spans="1:9">
      <c r="A6" s="5">
        <v>999222966332176</v>
      </c>
      <c r="B6" s="6">
        <v>44985</v>
      </c>
      <c r="C6" s="6">
        <v>44986</v>
      </c>
      <c r="D6" s="4">
        <v>24</v>
      </c>
      <c r="E6" s="4" t="str">
        <f>VLOOKUP(A6,HOP!A:L,12,0)</f>
        <v>24.00</v>
      </c>
      <c r="F6" s="4" t="str">
        <f>VLOOKUP(A6,HOP!A:C,3,0)</f>
        <v>3075353</v>
      </c>
      <c r="G6" s="4">
        <f>D6-E6</f>
        <v>0</v>
      </c>
      <c r="H6" s="4" t="str">
        <f>$H$1&amp;F6</f>
        <v>，3075353</v>
      </c>
      <c r="I6" s="4" t="str">
        <f>VLOOKUP(A6,HOP!A:U,21,0)</f>
        <v>直连</v>
      </c>
    </row>
    <row r="8" spans="4:4">
      <c r="D8" s="4">
        <f>SUM(D2:D7)</f>
        <v>263</v>
      </c>
    </row>
    <row r="12" spans="1:4">
      <c r="A12" s="4" t="s">
        <v>62</v>
      </c>
      <c r="C12" s="4">
        <v>35</v>
      </c>
      <c r="D12" s="4">
        <v>274.74</v>
      </c>
    </row>
    <row r="13" spans="1:4">
      <c r="A13" s="4" t="s">
        <v>63</v>
      </c>
      <c r="C13" s="4">
        <v>228</v>
      </c>
      <c r="D13" s="4">
        <v>1789.74</v>
      </c>
    </row>
    <row r="14" spans="1:4">
      <c r="A14" s="4" t="s">
        <v>64</v>
      </c>
      <c r="C14" s="4">
        <f>SUM(C12:C13)</f>
        <v>263</v>
      </c>
      <c r="D14" s="4">
        <f>SUM(D12:D13)</f>
        <v>2064.48</v>
      </c>
    </row>
    <row r="15" spans="1:1">
      <c r="A15" s="4" t="s">
        <v>65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999222966332176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85</v>
      </c>
      <c r="G2" s="1" t="s">
        <v>89</v>
      </c>
      <c r="H2" s="1" t="s">
        <v>90</v>
      </c>
      <c r="I2" s="1" t="s">
        <v>91</v>
      </c>
      <c r="J2" s="1" t="s">
        <v>30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999222965218483</v>
      </c>
      <c r="B3" s="1" t="s">
        <v>85</v>
      </c>
      <c r="C3" s="1" t="s">
        <v>102</v>
      </c>
      <c r="D3" s="1" t="s">
        <v>103</v>
      </c>
      <c r="E3" s="1" t="s">
        <v>104</v>
      </c>
      <c r="F3" s="1" t="s">
        <v>85</v>
      </c>
      <c r="G3" s="1" t="s">
        <v>89</v>
      </c>
      <c r="H3" s="1" t="s">
        <v>90</v>
      </c>
      <c r="I3" s="1" t="s">
        <v>105</v>
      </c>
      <c r="J3" s="1" t="s">
        <v>30</v>
      </c>
      <c r="K3" s="1" t="s">
        <v>106</v>
      </c>
      <c r="L3" s="1" t="s">
        <v>106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107</v>
      </c>
      <c r="S3" s="1" t="s">
        <v>98</v>
      </c>
      <c r="T3" s="1" t="s">
        <v>99</v>
      </c>
      <c r="U3" s="1" t="s">
        <v>100</v>
      </c>
      <c r="V3" s="1" t="s">
        <v>101</v>
      </c>
    </row>
    <row r="4" s="1" customFormat="1" spans="1:22">
      <c r="A4" s="3">
        <v>999222947995910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85</v>
      </c>
      <c r="G4" s="1" t="s">
        <v>89</v>
      </c>
      <c r="H4" s="1" t="s">
        <v>90</v>
      </c>
      <c r="I4" s="1" t="s">
        <v>112</v>
      </c>
      <c r="J4" s="1" t="s">
        <v>30</v>
      </c>
      <c r="K4" s="1" t="s">
        <v>113</v>
      </c>
      <c r="L4" s="1" t="s">
        <v>113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114</v>
      </c>
      <c r="S4" s="1" t="s">
        <v>98</v>
      </c>
      <c r="T4" s="1" t="s">
        <v>99</v>
      </c>
      <c r="U4" s="1" t="s">
        <v>100</v>
      </c>
      <c r="V4" s="1" t="s">
        <v>115</v>
      </c>
    </row>
    <row r="5" s="1" customFormat="1" spans="1:22">
      <c r="A5" s="3">
        <v>22932018610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85</v>
      </c>
      <c r="G5" s="1" t="s">
        <v>89</v>
      </c>
      <c r="H5" s="1" t="s">
        <v>90</v>
      </c>
      <c r="I5" s="1" t="s">
        <v>120</v>
      </c>
      <c r="J5" s="1" t="s">
        <v>30</v>
      </c>
      <c r="K5" s="1" t="s">
        <v>121</v>
      </c>
      <c r="L5" s="1" t="s">
        <v>121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122</v>
      </c>
      <c r="S5" s="1" t="s">
        <v>98</v>
      </c>
      <c r="T5" s="1" t="s">
        <v>99</v>
      </c>
      <c r="U5" s="1" t="s">
        <v>123</v>
      </c>
      <c r="V5" s="1" t="s">
        <v>101</v>
      </c>
    </row>
    <row r="6" s="1" customFormat="1" spans="1:22">
      <c r="A6" s="3">
        <v>999222631444658</v>
      </c>
      <c r="B6" s="1" t="s">
        <v>124</v>
      </c>
      <c r="C6" s="1" t="s">
        <v>125</v>
      </c>
      <c r="D6" s="1" t="s">
        <v>126</v>
      </c>
      <c r="E6" s="1" t="s">
        <v>127</v>
      </c>
      <c r="F6" s="1" t="s">
        <v>85</v>
      </c>
      <c r="G6" s="1" t="s">
        <v>89</v>
      </c>
      <c r="H6" s="1" t="s">
        <v>90</v>
      </c>
      <c r="I6" s="1" t="s">
        <v>128</v>
      </c>
      <c r="J6" s="1" t="s">
        <v>30</v>
      </c>
      <c r="K6" s="1" t="s">
        <v>129</v>
      </c>
      <c r="L6" s="1" t="s">
        <v>129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130</v>
      </c>
      <c r="S6" s="1" t="s">
        <v>98</v>
      </c>
      <c r="T6" s="1" t="s">
        <v>99</v>
      </c>
      <c r="U6" s="1" t="s">
        <v>100</v>
      </c>
      <c r="V6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2023-03-04T02:44:05Z</dcterms:created>
  <dcterms:modified xsi:type="dcterms:W3CDTF">2023-03-04T02:49:30Z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5F1A9D86E16847B49B1B8E0F942B483D</vt:lpwstr>
  </property>
  <property fmtid="{D5CDD505-2E9C-101B-9397-08002B2CF9AE}" pid="3" name="KSOProductBuildVer">
    <vt:lpwstr>2052-11.1.0.13703</vt:lpwstr>
  </property>
</Properties>
</file>