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<sst xmlns="http://schemas.openxmlformats.org/spreadsheetml/2006/main" count="300" uniqueCount="141">
  <si>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</si>
  <si>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</si>
  <si>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</si>
  <si>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</si>
  <si>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</si>
  <si>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</si>
  <si>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</si>
  <si>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</si>
  <si>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</si>
  <si>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</si>
  <si>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</si>
  <si>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</si>
  <si>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</si>
  <si>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</si>
  <si>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</si>
  <si>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</si>
  <si>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</si>
  <si>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</si>
  <si>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</si>
  <si>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</si>
  <si>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</si>
  <si>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</si>
  <si>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</si>
  <si>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</si>
  <si>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</si>
  <si>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999222740098853	</t>
  </si>
  <si>
    <t>Ctrip</t>
  </si>
  <si>
    <t>正常</t>
  </si>
  <si>
    <t>[嘉义市]嘉义HOTEL HI新民店(Hotel Hi – Xinmin)(80942313)</t>
  </si>
  <si>
    <t>商务房&lt;至多8间&gt;&lt;2人入住&gt;&lt;早餐&gt;</t>
  </si>
  <si>
    <t>CNY</t>
  </si>
  <si>
    <t>CHANGWANG/CHUNMEI</t>
  </si>
  <si>
    <t>CA13744230308CNY</t>
  </si>
  <si>
    <t>未提现</t>
  </si>
  <si>
    <t>携程开票</t>
  </si>
  <si>
    <t xml:space="preserve">3032515	</t>
  </si>
  <si>
    <t xml:space="preserve">	</t>
  </si>
  <si>
    <t xml:space="preserve">999222765690980	</t>
  </si>
  <si>
    <t>[台南]这里民宿(台南安平一馆)(Tainan Here Hostel Anping)(81210627)</t>
  </si>
  <si>
    <t>双人房&lt;至多8间&gt;&lt;2人入住&gt;</t>
  </si>
  <si>
    <t>TSAI/CHIAEN</t>
  </si>
  <si>
    <t xml:space="preserve">3036637	</t>
  </si>
  <si>
    <t xml:space="preserve">999222817005031	</t>
  </si>
  <si>
    <t>[梁山]尚客优连锁酒店(梁山汽车站店)(80245900)</t>
  </si>
  <si>
    <t>特惠大床房&lt;至多8间&gt;&lt;2人入住&gt;</t>
  </si>
  <si>
    <t>武迪</t>
  </si>
  <si>
    <t xml:space="preserve">3046145	</t>
  </si>
  <si>
    <t xml:space="preserve">(THK)YD03552230219174139253;	</t>
  </si>
  <si>
    <t>取消</t>
  </si>
  <si>
    <t xml:space="preserve">999222823118919	</t>
  </si>
  <si>
    <t>[深圳]迎商酒店(深圳罗湖东门店)(83900515)</t>
  </si>
  <si>
    <t>舒适大床房&lt;至多8间&gt;&lt;2人入住&gt;</t>
  </si>
  <si>
    <t>黎承南</t>
  </si>
  <si>
    <t xml:space="preserve">3047817	</t>
  </si>
  <si>
    <t xml:space="preserve">999222830860769	</t>
  </si>
  <si>
    <t>[台中]台中莿桐花文创微旅(Napas Hotel)(80942203)</t>
  </si>
  <si>
    <t>标准双人房&lt;至多8间&gt;&lt;2人入住&gt;</t>
  </si>
  <si>
    <t>Tsao/Eric,Tsao/Eric</t>
  </si>
  <si>
    <t xml:space="preserve">3048878	</t>
  </si>
  <si>
    <t xml:space="preserve">20230220-019	</t>
  </si>
  <si>
    <t xml:space="preserve">999222833258454	</t>
  </si>
  <si>
    <t>[宿州]青皮树酒店(宿州云集万达广场店)(80247665)</t>
  </si>
  <si>
    <t>商务双床房&lt;至多8间&gt;&lt;2人入住&gt;</t>
  </si>
  <si>
    <t>王光</t>
  </si>
  <si>
    <t xml:space="preserve">3049272	</t>
  </si>
  <si>
    <t xml:space="preserve">(GRT)83250377;	</t>
  </si>
  <si>
    <t xml:space="preserve">999222834079491	</t>
  </si>
  <si>
    <t>[深圳]深圳大中华希尔顿酒店(81210038)</t>
  </si>
  <si>
    <t>豪华大床房&lt;至多8间&gt;&lt;2人入住&gt;</t>
  </si>
  <si>
    <t>袁雪晴</t>
  </si>
  <si>
    <t xml:space="preserve">3049406	</t>
  </si>
  <si>
    <t xml:space="preserve">3346612374	</t>
  </si>
  <si>
    <t xml:space="preserve">999222837823148	</t>
  </si>
  <si>
    <t>[贺州]格林联盟贺州学院酒店(92483422)</t>
  </si>
  <si>
    <t>城景双床房&lt;至多8间&gt;&lt;2人入住&gt;</t>
  </si>
  <si>
    <t>李飒</t>
  </si>
  <si>
    <t xml:space="preserve">3050248	</t>
  </si>
  <si>
    <t xml:space="preserve">(GRT)83264221;	</t>
  </si>
  <si>
    <t>，</t>
  </si>
  <si>
    <t>A230308092046481</t>
  </si>
  <si>
    <t>总计：2140元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</si>
  <si>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</si>
  <si>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</si>
  <si>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</si>
  <si>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</si>
  <si>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</si>
  <si>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</si>
  <si>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</si>
  <si>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</si>
  <si>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</si>
  <si>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</si>
  <si>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</si>
  <si>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</si>
  <si>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</si>
  <si>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</si>
  <si>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</si>
  <si>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</si>
  <si>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</si>
  <si>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</si>
  <si>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</si>
  <si>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</si>
  <si>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3050248</t>
  </si>
  <si>
    <t>格林联盟贺州学院酒店</t>
  </si>
  <si>
    <t>2023-02-21</t>
  </si>
  <si>
    <t>退房日月结</t>
  </si>
  <si>
    <t>110.00</t>
  </si>
  <si>
    <t>RMB</t>
  </si>
  <si>
    <t>0</t>
  </si>
  <si>
    <t>0.00</t>
  </si>
  <si>
    <t>携程汇登国内直连</t>
  </si>
  <si>
    <t>01.011264</t>
  </si>
  <si>
    <t>2023-02-20 23:09:07</t>
  </si>
  <si>
    <t>否</t>
  </si>
  <si>
    <t>广州汇登信息科技有限公司</t>
  </si>
  <si>
    <t>直连</t>
  </si>
  <si>
    <t>中国</t>
  </si>
  <si>
    <t>3049406</t>
  </si>
  <si>
    <t>深圳大中华希尔顿酒店</t>
  </si>
  <si>
    <t>1066.00</t>
  </si>
  <si>
    <t>2023-02-20 18:35:31</t>
  </si>
  <si>
    <t>3049272</t>
  </si>
  <si>
    <t>青皮树酒店(宿州云集万达广场店)</t>
  </si>
  <si>
    <t>151.00</t>
  </si>
  <si>
    <t>2023-02-20 17:47:14</t>
  </si>
  <si>
    <t>3048878</t>
  </si>
  <si>
    <t>台中莿桐花文创微旅</t>
  </si>
  <si>
    <t>Tsao Eric,Tsao Eric</t>
  </si>
  <si>
    <t>185.00</t>
  </si>
  <si>
    <t>2023-02-20 15:21:18</t>
  </si>
  <si>
    <t>2023-02-16</t>
  </si>
  <si>
    <t>3036637</t>
  </si>
  <si>
    <t>台南?这里（平安一馆）</t>
  </si>
  <si>
    <t>TSAI CHIAEN</t>
  </si>
  <si>
    <t>220.00</t>
  </si>
  <si>
    <t>2023-02-16 19:38:47</t>
  </si>
  <si>
    <t>2023-02-15</t>
  </si>
  <si>
    <t>3032515</t>
  </si>
  <si>
    <t>嘉义HOTEL HI新民店</t>
  </si>
  <si>
    <t>CHANGWANG CHUNMEI</t>
  </si>
  <si>
    <t>408.00</t>
  </si>
  <si>
    <t>2023-02-15 15:16:56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</si>
</sst>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44977</v>
      </c>
      <c r="G2" s="6">
        <v>44978</v>
      </c>
      <c r="H2" s="4">
        <v>1</v>
      </c>
      <c r="I2" s="4">
        <v>1</v>
      </c>
      <c r="J2" s="4">
        <v>1</v>
      </c>
      <c r="K2" s="4" t="s">
        <v>30</v>
      </c>
      <c r="L2" s="4">
        <v>408</v>
      </c>
      <c r="M2" s="4">
        <v>408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</v>
      </c>
      <c r="S2" s="6">
        <v>44993</v>
      </c>
      <c r="T2" s="4" t="s">
        <v>34</v>
      </c>
      <c r="U2" s="4">
        <v>408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44977</v>
      </c>
      <c r="G3" s="6">
        <v>44978</v>
      </c>
      <c r="H3" s="4">
        <v>1</v>
      </c>
      <c r="I3" s="4">
        <v>1</v>
      </c>
      <c r="J3" s="4">
        <v>1</v>
      </c>
      <c r="K3" s="4" t="s">
        <v>30</v>
      </c>
      <c r="L3" s="4">
        <v>220</v>
      </c>
      <c r="M3" s="4">
        <v>220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44973</v>
      </c>
      <c r="S3" s="6">
        <v>44993</v>
      </c>
      <c r="T3" s="4" t="s">
        <v>34</v>
      </c>
      <c r="U3" s="4">
        <v>220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44977</v>
      </c>
      <c r="G4" s="6">
        <v>44978</v>
      </c>
      <c r="H4" s="4">
        <v>1</v>
      </c>
      <c r="I4" s="4">
        <v>1</v>
      </c>
      <c r="J4" s="4">
        <v>1</v>
      </c>
      <c r="K4" s="4" t="s">
        <v>30</v>
      </c>
      <c r="L4" s="4">
        <v>97</v>
      </c>
      <c r="M4" s="4">
        <v>97</v>
      </c>
      <c r="N4" s="4" t="s">
        <v>45</v>
      </c>
      <c r="O4" s="4" t="s">
        <v>32</v>
      </c>
      <c r="P4" s="4" t="s">
        <v>33</v>
      </c>
      <c r="Q4" s="4">
        <v>0</v>
      </c>
      <c r="R4" s="7">
        <v>44976</v>
      </c>
      <c r="S4" s="6">
        <v>44993</v>
      </c>
      <c r="T4" s="4" t="s">
        <v>34</v>
      </c>
      <c r="U4" s="4">
        <v>97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42</v>
      </c>
      <c r="B5" s="4" t="s">
        <v>26</v>
      </c>
      <c r="C5" s="4" t="s">
        <v>48</v>
      </c>
      <c r="D5" s="4" t="s">
        <v>43</v>
      </c>
      <c r="E5" s="4" t="s">
        <v>44</v>
      </c>
      <c r="F5" s="6">
        <v>44977</v>
      </c>
      <c r="G5" s="6">
        <v>44978</v>
      </c>
      <c r="H5" s="4">
        <v>1</v>
      </c>
      <c r="I5" s="4">
        <v>1</v>
      </c>
      <c r="J5" s="4">
        <v>1</v>
      </c>
      <c r="K5" s="4" t="s">
        <v>30</v>
      </c>
      <c r="L5" s="4">
        <v>-97</v>
      </c>
      <c r="M5" s="4">
        <v>-97</v>
      </c>
      <c r="N5" s="4" t="s">
        <v>45</v>
      </c>
      <c r="O5" s="4" t="s">
        <v>32</v>
      </c>
      <c r="P5" s="4" t="s">
        <v>33</v>
      </c>
      <c r="Q5" s="4">
        <v>0</v>
      </c>
      <c r="R5" s="7">
        <v>44976</v>
      </c>
      <c r="S5" s="6">
        <v>44993</v>
      </c>
      <c r="T5" s="4" t="s">
        <v>34</v>
      </c>
      <c r="U5" s="4">
        <v>-97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44977</v>
      </c>
      <c r="G6" s="6">
        <v>44978</v>
      </c>
      <c r="H6" s="4">
        <v>1</v>
      </c>
      <c r="I6" s="4">
        <v>1</v>
      </c>
      <c r="J6" s="4">
        <v>1</v>
      </c>
      <c r="K6" s="4" t="s">
        <v>30</v>
      </c>
      <c r="L6" s="4">
        <v>150</v>
      </c>
      <c r="M6" s="4">
        <v>150</v>
      </c>
      <c r="N6" s="4" t="s">
        <v>52</v>
      </c>
      <c r="O6" s="4" t="s">
        <v>32</v>
      </c>
      <c r="P6" s="4" t="s">
        <v>33</v>
      </c>
      <c r="Q6" s="4">
        <v>0</v>
      </c>
      <c r="R6" s="7">
        <v>44977</v>
      </c>
      <c r="S6" s="6">
        <v>44993</v>
      </c>
      <c r="T6" s="4" t="s">
        <v>34</v>
      </c>
      <c r="U6" s="4">
        <v>150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48</v>
      </c>
      <c r="D7" s="4" t="s">
        <v>50</v>
      </c>
      <c r="E7" s="4" t="s">
        <v>51</v>
      </c>
      <c r="F7" s="6">
        <v>44977</v>
      </c>
      <c r="G7" s="6">
        <v>44978</v>
      </c>
      <c r="H7" s="4">
        <v>1</v>
      </c>
      <c r="I7" s="4">
        <v>1</v>
      </c>
      <c r="J7" s="4">
        <v>1</v>
      </c>
      <c r="K7" s="4" t="s">
        <v>30</v>
      </c>
      <c r="L7" s="4">
        <v>-150</v>
      </c>
      <c r="M7" s="4">
        <v>-150</v>
      </c>
      <c r="N7" s="4" t="s">
        <v>52</v>
      </c>
      <c r="O7" s="4" t="s">
        <v>32</v>
      </c>
      <c r="P7" s="4" t="s">
        <v>33</v>
      </c>
      <c r="Q7" s="4">
        <v>0</v>
      </c>
      <c r="R7" s="7">
        <v>44977</v>
      </c>
      <c r="S7" s="6">
        <v>44993</v>
      </c>
      <c r="T7" s="4" t="s">
        <v>34</v>
      </c>
      <c r="U7" s="4">
        <v>-150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44977</v>
      </c>
      <c r="G8" s="6">
        <v>44978</v>
      </c>
      <c r="H8" s="4">
        <v>1</v>
      </c>
      <c r="I8" s="4">
        <v>1</v>
      </c>
      <c r="J8" s="4">
        <v>1</v>
      </c>
      <c r="K8" s="4" t="s">
        <v>30</v>
      </c>
      <c r="L8" s="4">
        <v>185</v>
      </c>
      <c r="M8" s="4">
        <v>185</v>
      </c>
      <c r="N8" s="4" t="s">
        <v>57</v>
      </c>
      <c r="O8" s="4" t="s">
        <v>32</v>
      </c>
      <c r="P8" s="4" t="s">
        <v>33</v>
      </c>
      <c r="Q8" s="4">
        <v>0</v>
      </c>
      <c r="R8" s="7">
        <v>44977</v>
      </c>
      <c r="S8" s="6">
        <v>44993</v>
      </c>
      <c r="T8" s="4" t="s">
        <v>34</v>
      </c>
      <c r="U8" s="4">
        <v>185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44977</v>
      </c>
      <c r="G9" s="6">
        <v>44978</v>
      </c>
      <c r="H9" s="4">
        <v>1</v>
      </c>
      <c r="I9" s="4">
        <v>1</v>
      </c>
      <c r="J9" s="4">
        <v>1</v>
      </c>
      <c r="K9" s="4" t="s">
        <v>30</v>
      </c>
      <c r="L9" s="4">
        <v>151</v>
      </c>
      <c r="M9" s="4">
        <v>151</v>
      </c>
      <c r="N9" s="4" t="s">
        <v>63</v>
      </c>
      <c r="O9" s="4" t="s">
        <v>32</v>
      </c>
      <c r="P9" s="4" t="s">
        <v>33</v>
      </c>
      <c r="Q9" s="4">
        <v>0</v>
      </c>
      <c r="R9" s="7">
        <v>44977</v>
      </c>
      <c r="S9" s="6">
        <v>44993</v>
      </c>
      <c r="T9" s="4" t="s">
        <v>34</v>
      </c>
      <c r="U9" s="4">
        <v>151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44977</v>
      </c>
      <c r="G10" s="6">
        <v>44978</v>
      </c>
      <c r="H10" s="4">
        <v>1</v>
      </c>
      <c r="I10" s="4">
        <v>1</v>
      </c>
      <c r="J10" s="4">
        <v>1</v>
      </c>
      <c r="K10" s="4" t="s">
        <v>30</v>
      </c>
      <c r="L10" s="4">
        <v>1066</v>
      </c>
      <c r="M10" s="4">
        <v>1066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44977</v>
      </c>
      <c r="S10" s="6">
        <v>44993</v>
      </c>
      <c r="T10" s="4" t="s">
        <v>34</v>
      </c>
      <c r="U10" s="4">
        <v>1066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44977</v>
      </c>
      <c r="G11" s="6">
        <v>44978</v>
      </c>
      <c r="H11" s="4">
        <v>1</v>
      </c>
      <c r="I11" s="4">
        <v>1</v>
      </c>
      <c r="J11" s="4">
        <v>1</v>
      </c>
      <c r="K11" s="4" t="s">
        <v>30</v>
      </c>
      <c r="L11" s="4">
        <v>110</v>
      </c>
      <c r="M11" s="4">
        <v>110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44977</v>
      </c>
      <c r="S11" s="6">
        <v>44993</v>
      </c>
      <c r="T11" s="4" t="s">
        <v>34</v>
      </c>
      <c r="U11" s="4">
        <v>110</v>
      </c>
      <c r="V11" s="4">
        <v>0</v>
      </c>
      <c r="W11" s="4">
        <v>0</v>
      </c>
      <c r="X11" s="4" t="s">
        <v>76</v>
      </c>
      <c r="Y11" s="4" t="s">
        <v>77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</v>
      </c>
    </row>
    <row r="2" s="4" customFormat="1" spans="1:9">
      <c r="A2" s="5">
        <v>999222740098853</v>
      </c>
      <c r="B2" s="6">
        <v>44977</v>
      </c>
      <c r="C2" s="6">
        <v>44978</v>
      </c>
      <c r="D2" s="4">
        <v>408</v>
      </c>
      <c r="E2" s="4" t="str">
        <f>VLOOKUP(A2,HOP!A:L,12,0)</f>
        <v>408.00</v>
      </c>
      <c r="F2" s="4" t="str">
        <f>VLOOKUP(A2,HOP!A:C,3,0)</f>
        <v>3032515</v>
      </c>
      <c r="G2" s="4">
        <f>D2-E2</f>
        <v>0</v>
      </c>
      <c r="H2" s="4" t="str">
        <f>$H$1&amp;F2</f>
        <v>，3032515</v>
      </c>
      <c r="I2" s="4" t="str">
        <f>VLOOKUP(A2,HOP!A:U,21,0)</f>
        <v>直连</v>
      </c>
    </row>
    <row r="3" s="4" customFormat="1" spans="1:9">
      <c r="A3" s="5">
        <v>999222765690980</v>
      </c>
      <c r="B3" s="6">
        <v>44977</v>
      </c>
      <c r="C3" s="6">
        <v>44978</v>
      </c>
      <c r="D3" s="4">
        <v>220</v>
      </c>
      <c r="E3" s="4" t="str">
        <f>VLOOKUP(A3,HOP!A:L,12,0)</f>
        <v>220.00</v>
      </c>
      <c r="F3" s="4" t="str">
        <f>VLOOKUP(A3,HOP!A:C,3,0)</f>
        <v>3036637</v>
      </c>
      <c r="G3" s="4">
        <f t="shared" ref="G3:G9" si="0">D3-E3</f>
        <v>0</v>
      </c>
      <c r="H3" s="4" t="str">
        <f t="shared" ref="H3:H9" si="1">$H$1&amp;F3</f>
        <v>，3036637</v>
      </c>
      <c r="I3" s="4" t="str">
        <f>VLOOKUP(A3,HOP!A:U,21,0)</f>
        <v>直连</v>
      </c>
    </row>
    <row r="4" s="4" customFormat="1" hidden="1" spans="1:9">
      <c r="A4" s="5">
        <v>999222817005031</v>
      </c>
      <c r="B4" s="6">
        <v>44977</v>
      </c>
      <c r="C4" s="6">
        <v>44978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999222823118919</v>
      </c>
      <c r="B5" s="6">
        <v>44977</v>
      </c>
      <c r="C5" s="6">
        <v>44978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999222830860769</v>
      </c>
      <c r="B6" s="6">
        <v>44977</v>
      </c>
      <c r="C6" s="6">
        <v>44978</v>
      </c>
      <c r="D6" s="4">
        <v>185</v>
      </c>
      <c r="E6" s="4" t="str">
        <f>VLOOKUP(A6,HOP!A:L,12,0)</f>
        <v>185.00</v>
      </c>
      <c r="F6" s="4" t="str">
        <f>VLOOKUP(A6,HOP!A:C,3,0)</f>
        <v>3048878</v>
      </c>
      <c r="G6" s="4">
        <f t="shared" si="0"/>
        <v>0</v>
      </c>
      <c r="H6" s="4" t="str">
        <f t="shared" si="1"/>
        <v>，3048878</v>
      </c>
      <c r="I6" s="4" t="str">
        <f>VLOOKUP(A6,HOP!A:U,21,0)</f>
        <v>直连</v>
      </c>
    </row>
    <row r="7" s="4" customFormat="1" spans="1:9">
      <c r="A7" s="5">
        <v>999222833258454</v>
      </c>
      <c r="B7" s="6">
        <v>44977</v>
      </c>
      <c r="C7" s="6">
        <v>44978</v>
      </c>
      <c r="D7" s="4">
        <v>151</v>
      </c>
      <c r="E7" s="4" t="str">
        <f>VLOOKUP(A7,HOP!A:L,12,0)</f>
        <v>151.00</v>
      </c>
      <c r="F7" s="4" t="str">
        <f>VLOOKUP(A7,HOP!A:C,3,0)</f>
        <v>3049272</v>
      </c>
      <c r="G7" s="4">
        <f t="shared" si="0"/>
        <v>0</v>
      </c>
      <c r="H7" s="4" t="str">
        <f t="shared" si="1"/>
        <v>，3049272</v>
      </c>
      <c r="I7" s="4" t="str">
        <f>VLOOKUP(A7,HOP!A:U,21,0)</f>
        <v>直连</v>
      </c>
    </row>
    <row r="8" s="4" customFormat="1" spans="1:9">
      <c r="A8" s="5">
        <v>999222834079491</v>
      </c>
      <c r="B8" s="6">
        <v>44977</v>
      </c>
      <c r="C8" s="6">
        <v>44978</v>
      </c>
      <c r="D8" s="4">
        <v>1066</v>
      </c>
      <c r="E8" s="4" t="str">
        <f>VLOOKUP(A8,HOP!A:L,12,0)</f>
        <v>1066.00</v>
      </c>
      <c r="F8" s="4" t="str">
        <f>VLOOKUP(A8,HOP!A:C,3,0)</f>
        <v>3049406</v>
      </c>
      <c r="G8" s="4">
        <f t="shared" si="0"/>
        <v>0</v>
      </c>
      <c r="H8" s="4" t="str">
        <f t="shared" si="1"/>
        <v>，3049406</v>
      </c>
      <c r="I8" s="4" t="str">
        <f>VLOOKUP(A8,HOP!A:U,21,0)</f>
        <v>直连</v>
      </c>
    </row>
    <row r="9" s="4" customFormat="1" spans="1:9">
      <c r="A9" s="5">
        <v>999222837823148</v>
      </c>
      <c r="B9" s="6">
        <v>44977</v>
      </c>
      <c r="C9" s="6">
        <v>44978</v>
      </c>
      <c r="D9" s="4">
        <v>110</v>
      </c>
      <c r="E9" s="4" t="str">
        <f>VLOOKUP(A9,HOP!A:L,12,0)</f>
        <v>110.00</v>
      </c>
      <c r="F9" s="4" t="str">
        <f>VLOOKUP(A9,HOP!A:C,3,0)</f>
        <v>3050248</v>
      </c>
      <c r="G9" s="4">
        <f t="shared" si="0"/>
        <v>0</v>
      </c>
      <c r="H9" s="4" t="str">
        <f t="shared" si="1"/>
        <v>，3050248</v>
      </c>
      <c r="I9" s="4" t="str">
        <f>VLOOKUP(A9,HOP!A:U,21,0)</f>
        <v>直连</v>
      </c>
    </row>
    <row r="11" spans="4:4">
      <c r="D11" s="4">
        <f>SUM(D2:D10)</f>
        <v>2140</v>
      </c>
    </row>
    <row r="16" spans="1:1">
      <c r="A16" s="4" t="s">
        <v>79</v>
      </c>
    </row>
    <row r="17" spans="1:1">
      <c r="A17" s="4" t="s">
        <v>80</v>
      </c>
    </row>
  </sheetData>
  <autoFilter ref="A1:X9">
    <filterColumn colId="3">
      <filters>
        <filter val="110"/>
        <filter val="220"/>
        <filter val="151"/>
        <filter val="185"/>
        <filter val="1066"/>
        <filter val="4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999222837823148</v>
      </c>
      <c r="B2" s="1" t="s">
        <v>100</v>
      </c>
      <c r="C2" s="1" t="s">
        <v>101</v>
      </c>
      <c r="D2" s="1" t="s">
        <v>102</v>
      </c>
      <c r="E2" s="1" t="s">
        <v>75</v>
      </c>
      <c r="F2" s="1" t="s">
        <v>100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999222834079491</v>
      </c>
      <c r="B3" s="1" t="s">
        <v>100</v>
      </c>
      <c r="C3" s="1" t="s">
        <v>116</v>
      </c>
      <c r="D3" s="1" t="s">
        <v>117</v>
      </c>
      <c r="E3" s="1" t="s">
        <v>69</v>
      </c>
      <c r="F3" s="1" t="s">
        <v>100</v>
      </c>
      <c r="G3" s="1" t="s">
        <v>103</v>
      </c>
      <c r="H3" s="1" t="s">
        <v>104</v>
      </c>
      <c r="I3" s="1" t="s">
        <v>118</v>
      </c>
      <c r="J3" s="1" t="s">
        <v>106</v>
      </c>
      <c r="K3" s="1" t="s">
        <v>118</v>
      </c>
      <c r="L3" s="1" t="s">
        <v>118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119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999222833258454</v>
      </c>
      <c r="B4" s="1" t="s">
        <v>100</v>
      </c>
      <c r="C4" s="1" t="s">
        <v>120</v>
      </c>
      <c r="D4" s="1" t="s">
        <v>121</v>
      </c>
      <c r="E4" s="1" t="s">
        <v>63</v>
      </c>
      <c r="F4" s="1" t="s">
        <v>100</v>
      </c>
      <c r="G4" s="1" t="s">
        <v>103</v>
      </c>
      <c r="H4" s="1" t="s">
        <v>104</v>
      </c>
      <c r="I4" s="1" t="s">
        <v>122</v>
      </c>
      <c r="J4" s="1" t="s">
        <v>106</v>
      </c>
      <c r="K4" s="1" t="s">
        <v>122</v>
      </c>
      <c r="L4" s="1" t="s">
        <v>122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123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999222830860769</v>
      </c>
      <c r="B5" s="1" t="s">
        <v>100</v>
      </c>
      <c r="C5" s="1" t="s">
        <v>124</v>
      </c>
      <c r="D5" s="1" t="s">
        <v>125</v>
      </c>
      <c r="E5" s="1" t="s">
        <v>126</v>
      </c>
      <c r="F5" s="1" t="s">
        <v>100</v>
      </c>
      <c r="G5" s="1" t="s">
        <v>103</v>
      </c>
      <c r="H5" s="1" t="s">
        <v>104</v>
      </c>
      <c r="I5" s="1" t="s">
        <v>127</v>
      </c>
      <c r="J5" s="1" t="s">
        <v>106</v>
      </c>
      <c r="K5" s="1" t="s">
        <v>127</v>
      </c>
      <c r="L5" s="1" t="s">
        <v>127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128</v>
      </c>
      <c r="S5" s="1" t="s">
        <v>112</v>
      </c>
      <c r="T5" s="1" t="s">
        <v>113</v>
      </c>
      <c r="U5" s="1" t="s">
        <v>114</v>
      </c>
      <c r="V5" s="1" t="s">
        <v>115</v>
      </c>
    </row>
    <row r="6" s="1" customFormat="1" spans="1:22">
      <c r="A6" s="3">
        <v>999222765690980</v>
      </c>
      <c r="B6" s="1" t="s">
        <v>129</v>
      </c>
      <c r="C6" s="1" t="s">
        <v>130</v>
      </c>
      <c r="D6" s="1" t="s">
        <v>131</v>
      </c>
      <c r="E6" s="1" t="s">
        <v>132</v>
      </c>
      <c r="F6" s="1" t="s">
        <v>100</v>
      </c>
      <c r="G6" s="1" t="s">
        <v>103</v>
      </c>
      <c r="H6" s="1" t="s">
        <v>104</v>
      </c>
      <c r="I6" s="1" t="s">
        <v>133</v>
      </c>
      <c r="J6" s="1" t="s">
        <v>106</v>
      </c>
      <c r="K6" s="1" t="s">
        <v>133</v>
      </c>
      <c r="L6" s="1" t="s">
        <v>133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134</v>
      </c>
      <c r="S6" s="1" t="s">
        <v>112</v>
      </c>
      <c r="T6" s="1" t="s">
        <v>113</v>
      </c>
      <c r="U6" s="1" t="s">
        <v>114</v>
      </c>
      <c r="V6" s="1" t="s">
        <v>115</v>
      </c>
    </row>
    <row r="7" s="1" customFormat="1" spans="1:22">
      <c r="A7" s="3">
        <v>999222740098853</v>
      </c>
      <c r="B7" s="1" t="s">
        <v>135</v>
      </c>
      <c r="C7" s="1" t="s">
        <v>136</v>
      </c>
      <c r="D7" s="1" t="s">
        <v>137</v>
      </c>
      <c r="E7" s="1" t="s">
        <v>138</v>
      </c>
      <c r="F7" s="1" t="s">
        <v>100</v>
      </c>
      <c r="G7" s="1" t="s">
        <v>103</v>
      </c>
      <c r="H7" s="1" t="s">
        <v>104</v>
      </c>
      <c r="I7" s="1" t="s">
        <v>139</v>
      </c>
      <c r="J7" s="1" t="s">
        <v>106</v>
      </c>
      <c r="K7" s="1" t="s">
        <v>139</v>
      </c>
      <c r="L7" s="1" t="s">
        <v>139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140</v>
      </c>
      <c r="S7" s="1" t="s">
        <v>112</v>
      </c>
      <c r="T7" s="1" t="s">
        <v>113</v>
      </c>
      <c r="U7" s="1" t="s">
        <v>114</v>
      </c>
      <c r="V7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2023-03-08T01:15:46Z</dcterms:created>
  <dcterms:modified xsi:type="dcterms:W3CDTF">2023-03-08T01:22:29Z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E2B7809E0BB84985B073118B2D30526D</vt:lpwstr>
  </property>
  <property fmtid="{D5CDD505-2E9C-101B-9397-08002B2CF9AE}" pid="3" name="KSOProductBuildVer">
    <vt:lpwstr>2052-11.1.0.13703</vt:lpwstr>
  </property>
</Properties>
</file>