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<sst xmlns="http://schemas.openxmlformats.org/spreadsheetml/2006/main" count="254" uniqueCount="146">
  <si>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</si>
  <si>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</si>
  <si>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</si>
  <si>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</si>
  <si>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</si>
  <si>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</si>
  <si>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</si>
  <si>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</si>
  <si>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</si>
  <si>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</si>
  <si>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</si>
  <si>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</si>
  <si>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</si>
  <si>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</si>
  <si>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</si>
  <si>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</si>
  <si>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</si>
  <si>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</si>
  <si>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</si>
  <si>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</si>
  <si>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</si>
  <si>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</si>
  <si>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</si>
  <si>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</si>
  <si>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</si>
  <si>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21780804893	</t>
  </si>
  <si>
    <t>Ctrip</t>
  </si>
  <si>
    <t>正常</t>
  </si>
  <si>
    <t>[邦劳]阿罗纳海滩赫纳度假村(Henann Resort Alona Beach)(44689995)</t>
  </si>
  <si>
    <t>豪华房&lt;2人入住&gt;&lt;不退款&gt;</t>
  </si>
  <si>
    <t>USD</t>
  </si>
  <si>
    <t>Jo/Dongho</t>
  </si>
  <si>
    <t>CA5326230308USD</t>
  </si>
  <si>
    <t>未提现</t>
  </si>
  <si>
    <t>携程开票</t>
  </si>
  <si>
    <t xml:space="preserve">2792857	</t>
  </si>
  <si>
    <t xml:space="preserve">HBM244-0671	</t>
  </si>
  <si>
    <t xml:space="preserve">999222024888836	</t>
  </si>
  <si>
    <t>[吉隆坡]卡纳瑞酒店(Canary Hotel)(48376819)</t>
  </si>
  <si>
    <t>家庭客房&lt;2人入住&gt;&lt;不退款&gt;</t>
  </si>
  <si>
    <t>Abdul Razak Bin Awang Kee/Awangku</t>
  </si>
  <si>
    <t xml:space="preserve">2908469	</t>
  </si>
  <si>
    <t xml:space="preserve">R230112015	</t>
  </si>
  <si>
    <t xml:space="preserve">999222387062359	</t>
  </si>
  <si>
    <t>[檀香山]阿洛希拉尼威基基海滩度假村('Alohilani Resort Waikiki Beach)(37200143)</t>
  </si>
  <si>
    <t>钻石头海景两张大床房&lt;2人入住&gt;&lt;不退款&gt;</t>
  </si>
  <si>
    <t>nasiri/mursal</t>
  </si>
  <si>
    <t xml:space="preserve">2983497	</t>
  </si>
  <si>
    <t xml:space="preserve">	</t>
  </si>
  <si>
    <t xml:space="preserve">999222685665556	</t>
  </si>
  <si>
    <t>[吉隆坡]吉隆坡维雅酒店(VE Hotel &amp; Residence)(37209687)</t>
  </si>
  <si>
    <t>豪华房&lt;2人入住&gt;&lt;不退款&gt;&lt;早餐&gt;</t>
  </si>
  <si>
    <t>Kavundan/Santhiya,Kavundan/Santhiya</t>
  </si>
  <si>
    <t xml:space="preserve">3025676	</t>
  </si>
  <si>
    <t xml:space="preserve">999222802807380	</t>
  </si>
  <si>
    <t>[普吉岛]普吉岛塔夫海滩水疗度假村(政府卫生认证)(Thavorn Beach Village Resort &amp; Spa Phuket(SHA Extra Plus))(44800361)</t>
  </si>
  <si>
    <t>热带花园景房&lt;2人入住&gt;&lt;不退款&gt;</t>
  </si>
  <si>
    <t>DENG/HAO,HUANG/MANLIN</t>
  </si>
  <si>
    <t xml:space="preserve">3043409	</t>
  </si>
  <si>
    <t xml:space="preserve">500484	</t>
  </si>
  <si>
    <t xml:space="preserve">999222817915050	</t>
  </si>
  <si>
    <t>SHOO FEN/CHIA,SHOO FEN/CHIA,SHOO FEN/CHIA,SHOO FEN/CHIA</t>
  </si>
  <si>
    <t xml:space="preserve">3046452	</t>
  </si>
  <si>
    <t>，</t>
  </si>
  <si>
    <t>A230308110808481</t>
  </si>
  <si>
    <t>A230308110858481</t>
  </si>
  <si>
    <t>USD / HKD 当前参考汇率: 7.84995</t>
  </si>
  <si>
    <t>总计：2075 USD/
16288.65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</si>
  <si>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</si>
  <si>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</si>
  <si>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</si>
  <si>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</si>
  <si>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</si>
  <si>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</si>
  <si>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</si>
  <si>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</si>
  <si>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</si>
  <si>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</si>
  <si>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</si>
  <si>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</si>
  <si>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</si>
  <si>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</si>
  <si>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</si>
  <si>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</si>
  <si>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</si>
  <si>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</si>
  <si>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</si>
  <si>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2023-02-19</t>
  </si>
  <si>
    <t>3046452</t>
  </si>
  <si>
    <t>吉隆坡维雅酒店</t>
  </si>
  <si>
    <t>SHOO FEN CHIA,SHOO FEN CHIA,SHOO FEN CHIA,SHOO FEN CHIA</t>
  </si>
  <si>
    <t>2023-03-03</t>
  </si>
  <si>
    <t>2023-03-05</t>
  </si>
  <si>
    <t>退房日周结</t>
  </si>
  <si>
    <t>1486.53</t>
  </si>
  <si>
    <t>216.00</t>
  </si>
  <si>
    <t>0</t>
  </si>
  <si>
    <t>0.00</t>
  </si>
  <si>
    <t>携程盛景国际直连</t>
  </si>
  <si>
    <t>01.010677</t>
  </si>
  <si>
    <t>2023-02-20 15:37:02</t>
  </si>
  <si>
    <t>否</t>
  </si>
  <si>
    <t>汇智国际旅游发展有限公司</t>
  </si>
  <si>
    <t>直采</t>
  </si>
  <si>
    <t>马来西亚</t>
  </si>
  <si>
    <t>2023-02-12</t>
  </si>
  <si>
    <t>3025676</t>
  </si>
  <si>
    <t>Kavundan Santhiya,Kavundan Santhiya</t>
  </si>
  <si>
    <t>2023-03-04</t>
  </si>
  <si>
    <t>375.54</t>
  </si>
  <si>
    <t>55.00</t>
  </si>
  <si>
    <t>2023-02-14 11:33:22</t>
  </si>
  <si>
    <t>2023-01-28</t>
  </si>
  <si>
    <t>2983497</t>
  </si>
  <si>
    <t>阿洛希拉尼威基基海滩度假村</t>
  </si>
  <si>
    <t>nasiri mursal</t>
  </si>
  <si>
    <t>2023-03-02</t>
  </si>
  <si>
    <t>7354.80</t>
  </si>
  <si>
    <t>1080.00</t>
  </si>
  <si>
    <t>2023-01-28 03:01:11</t>
  </si>
  <si>
    <t>直连</t>
  </si>
  <si>
    <t>美国</t>
  </si>
  <si>
    <t>2022-12-29</t>
  </si>
  <si>
    <t>2908469</t>
  </si>
  <si>
    <t>卡纳瑞酒店</t>
  </si>
  <si>
    <t>Abdul Razak Bin Awang Kee Awangku</t>
  </si>
  <si>
    <t>2023-03-01</t>
  </si>
  <si>
    <t>1315.51</t>
  </si>
  <si>
    <t>188.00</t>
  </si>
  <si>
    <t>2022-12-29 14:24:03</t>
  </si>
  <si>
    <t>2022-11-12</t>
  </si>
  <si>
    <t>2792857</t>
  </si>
  <si>
    <t>阿罗纳海滩赫纳度假村</t>
  </si>
  <si>
    <t>Jo Dongho</t>
  </si>
  <si>
    <t>1252.54</t>
  </si>
  <si>
    <t>176.00</t>
  </si>
  <si>
    <t>2023-01-16 10:28:52</t>
  </si>
  <si>
    <t>菲律宾</t>
  </si>
  <si>
    <t>2023-02-18</t>
  </si>
  <si>
    <t>3043409</t>
  </si>
  <si>
    <t>普吉岛塔夫海滩水疗度假村</t>
  </si>
  <si>
    <t>DENG HAO,HUANG MANLIN</t>
  </si>
  <si>
    <t>2480.83</t>
  </si>
  <si>
    <t>360.00</t>
  </si>
  <si>
    <t>2023-02-18 19:50:46</t>
  </si>
  <si>
    <t>泰国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</si>
</sst>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14</xdr:col>
      <xdr:colOff>257175</xdr:colOff>
      <xdr:row>51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22032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44989</v>
      </c>
      <c r="G2" s="6">
        <v>44990</v>
      </c>
      <c r="H2" s="4">
        <v>1</v>
      </c>
      <c r="I2" s="4">
        <v>1</v>
      </c>
      <c r="J2" s="4">
        <v>1</v>
      </c>
      <c r="K2" s="4" t="s">
        <v>30</v>
      </c>
      <c r="L2" s="4">
        <v>176</v>
      </c>
      <c r="M2" s="4">
        <v>176</v>
      </c>
      <c r="N2" s="4" t="s">
        <v>31</v>
      </c>
      <c r="O2" s="4" t="s">
        <v>32</v>
      </c>
      <c r="P2" s="4" t="s">
        <v>33</v>
      </c>
      <c r="Q2" s="4">
        <v>0</v>
      </c>
      <c r="R2" s="7">
        <v>44877</v>
      </c>
      <c r="S2" s="6">
        <v>44993</v>
      </c>
      <c r="T2" s="4" t="s">
        <v>34</v>
      </c>
      <c r="U2" s="4">
        <v>176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44986</v>
      </c>
      <c r="G3" s="6">
        <v>44990</v>
      </c>
      <c r="H3" s="4">
        <v>1</v>
      </c>
      <c r="I3" s="4">
        <v>4</v>
      </c>
      <c r="J3" s="4">
        <v>4</v>
      </c>
      <c r="K3" s="4" t="s">
        <v>30</v>
      </c>
      <c r="L3" s="4">
        <v>188</v>
      </c>
      <c r="M3" s="4">
        <v>188</v>
      </c>
      <c r="N3" s="4" t="s">
        <v>40</v>
      </c>
      <c r="O3" s="4" t="s">
        <v>32</v>
      </c>
      <c r="P3" s="4" t="s">
        <v>33</v>
      </c>
      <c r="Q3" s="4">
        <v>0</v>
      </c>
      <c r="R3" s="7">
        <v>44924</v>
      </c>
      <c r="S3" s="6">
        <v>44993</v>
      </c>
      <c r="T3" s="4" t="s">
        <v>34</v>
      </c>
      <c r="U3" s="4">
        <v>188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44987</v>
      </c>
      <c r="G4" s="6">
        <v>44990</v>
      </c>
      <c r="H4" s="4">
        <v>1</v>
      </c>
      <c r="I4" s="4">
        <v>3</v>
      </c>
      <c r="J4" s="4">
        <v>3</v>
      </c>
      <c r="K4" s="4" t="s">
        <v>30</v>
      </c>
      <c r="L4" s="4">
        <v>1080</v>
      </c>
      <c r="M4" s="4">
        <v>1080</v>
      </c>
      <c r="N4" s="4" t="s">
        <v>46</v>
      </c>
      <c r="O4" s="4" t="s">
        <v>32</v>
      </c>
      <c r="P4" s="4" t="s">
        <v>33</v>
      </c>
      <c r="Q4" s="4">
        <v>0</v>
      </c>
      <c r="R4" s="7">
        <v>44954</v>
      </c>
      <c r="S4" s="6">
        <v>44993</v>
      </c>
      <c r="T4" s="4" t="s">
        <v>34</v>
      </c>
      <c r="U4" s="4">
        <v>1080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44989</v>
      </c>
      <c r="G5" s="6">
        <v>44990</v>
      </c>
      <c r="H5" s="4">
        <v>1</v>
      </c>
      <c r="I5" s="4">
        <v>1</v>
      </c>
      <c r="J5" s="4">
        <v>1</v>
      </c>
      <c r="K5" s="4" t="s">
        <v>30</v>
      </c>
      <c r="L5" s="4">
        <v>55</v>
      </c>
      <c r="M5" s="4">
        <v>55</v>
      </c>
      <c r="N5" s="4" t="s">
        <v>52</v>
      </c>
      <c r="O5" s="4" t="s">
        <v>32</v>
      </c>
      <c r="P5" s="4" t="s">
        <v>33</v>
      </c>
      <c r="Q5" s="4">
        <v>0</v>
      </c>
      <c r="R5" s="7">
        <v>44969</v>
      </c>
      <c r="S5" s="6">
        <v>44993</v>
      </c>
      <c r="T5" s="4" t="s">
        <v>34</v>
      </c>
      <c r="U5" s="4">
        <v>55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44988</v>
      </c>
      <c r="G6" s="6">
        <v>44990</v>
      </c>
      <c r="H6" s="4">
        <v>1</v>
      </c>
      <c r="I6" s="4">
        <v>2</v>
      </c>
      <c r="J6" s="4">
        <v>2</v>
      </c>
      <c r="K6" s="4" t="s">
        <v>30</v>
      </c>
      <c r="L6" s="4">
        <v>360</v>
      </c>
      <c r="M6" s="4">
        <v>360</v>
      </c>
      <c r="N6" s="4" t="s">
        <v>57</v>
      </c>
      <c r="O6" s="4" t="s">
        <v>32</v>
      </c>
      <c r="P6" s="4" t="s">
        <v>33</v>
      </c>
      <c r="Q6" s="4">
        <v>0</v>
      </c>
      <c r="R6" s="7">
        <v>44975</v>
      </c>
      <c r="S6" s="6">
        <v>44993</v>
      </c>
      <c r="T6" s="4" t="s">
        <v>34</v>
      </c>
      <c r="U6" s="4">
        <v>360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44988</v>
      </c>
      <c r="G7" s="6">
        <v>44990</v>
      </c>
      <c r="H7" s="4">
        <v>2</v>
      </c>
      <c r="I7" s="4">
        <v>2</v>
      </c>
      <c r="J7" s="4">
        <v>4</v>
      </c>
      <c r="K7" s="4" t="s">
        <v>30</v>
      </c>
      <c r="L7" s="4">
        <v>216</v>
      </c>
      <c r="M7" s="4">
        <v>216</v>
      </c>
      <c r="N7" s="4" t="s">
        <v>61</v>
      </c>
      <c r="O7" s="4" t="s">
        <v>32</v>
      </c>
      <c r="P7" s="4" t="s">
        <v>33</v>
      </c>
      <c r="Q7" s="4">
        <v>0</v>
      </c>
      <c r="R7" s="7">
        <v>44976</v>
      </c>
      <c r="S7" s="6">
        <v>44993</v>
      </c>
      <c r="T7" s="4" t="s">
        <v>34</v>
      </c>
      <c r="U7" s="4">
        <v>216</v>
      </c>
      <c r="V7" s="4">
        <v>0</v>
      </c>
      <c r="W7" s="4">
        <v>0</v>
      </c>
      <c r="X7" s="4" t="s">
        <v>62</v>
      </c>
      <c r="Y7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3" sqref="A13:E16"/>
    </sheetView>
  </sheetViews>
  <sheetFormatPr defaultColWidth="9" defaultRowHeight="13.5"/>
  <cols>
    <col min="1" max="1" width="12.625" style="4"/>
    <col min="2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</v>
      </c>
    </row>
    <row r="2" s="4" customFormat="1" spans="1:9">
      <c r="A2" s="5">
        <v>21780804893</v>
      </c>
      <c r="B2" s="6">
        <v>44989</v>
      </c>
      <c r="C2" s="6">
        <v>44990</v>
      </c>
      <c r="D2" s="4">
        <v>176</v>
      </c>
      <c r="E2" s="4" t="str">
        <f>VLOOKUP(A2,HOP!A:L,12,0)</f>
        <v>176.00</v>
      </c>
      <c r="F2" s="4" t="str">
        <f>VLOOKUP(A2,HOP!A:C,3,0)</f>
        <v>2792857</v>
      </c>
      <c r="G2" s="4">
        <f>D2-E2</f>
        <v>0</v>
      </c>
      <c r="H2" s="4" t="str">
        <f>$H$1&amp;F2</f>
        <v>，2792857</v>
      </c>
      <c r="I2" s="4" t="str">
        <f>VLOOKUP(A2,HOP!A:U,21,0)</f>
        <v>直采</v>
      </c>
    </row>
    <row r="3" s="4" customFormat="1" spans="1:9">
      <c r="A3" s="5">
        <v>999222024888836</v>
      </c>
      <c r="B3" s="6">
        <v>44986</v>
      </c>
      <c r="C3" s="6">
        <v>44990</v>
      </c>
      <c r="D3" s="4">
        <v>188</v>
      </c>
      <c r="E3" s="4" t="str">
        <f>VLOOKUP(A3,HOP!A:L,12,0)</f>
        <v>188.00</v>
      </c>
      <c r="F3" s="4" t="str">
        <f>VLOOKUP(A3,HOP!A:C,3,0)</f>
        <v>2908469</v>
      </c>
      <c r="G3" s="4">
        <f>D3-E3</f>
        <v>0</v>
      </c>
      <c r="H3" s="4" t="str">
        <f>$H$1&amp;F3</f>
        <v>，2908469</v>
      </c>
      <c r="I3" s="4" t="str">
        <f>VLOOKUP(A3,HOP!A:U,21,0)</f>
        <v>直连</v>
      </c>
    </row>
    <row r="4" s="4" customFormat="1" spans="1:9">
      <c r="A4" s="5">
        <v>999222387062359</v>
      </c>
      <c r="B4" s="6">
        <v>44987</v>
      </c>
      <c r="C4" s="6">
        <v>44990</v>
      </c>
      <c r="D4" s="4">
        <v>1080</v>
      </c>
      <c r="E4" s="4" t="str">
        <f>VLOOKUP(A4,HOP!A:L,12,0)</f>
        <v>1080.00</v>
      </c>
      <c r="F4" s="4" t="str">
        <f>VLOOKUP(A4,HOP!A:C,3,0)</f>
        <v>2983497</v>
      </c>
      <c r="G4" s="4">
        <f>D4-E4</f>
        <v>0</v>
      </c>
      <c r="H4" s="4" t="str">
        <f>$H$1&amp;F4</f>
        <v>，2983497</v>
      </c>
      <c r="I4" s="4" t="str">
        <f>VLOOKUP(A4,HOP!A:U,21,0)</f>
        <v>直连</v>
      </c>
    </row>
    <row r="5" s="4" customFormat="1" spans="1:9">
      <c r="A5" s="5">
        <v>999222685665556</v>
      </c>
      <c r="B5" s="6">
        <v>44989</v>
      </c>
      <c r="C5" s="6">
        <v>44990</v>
      </c>
      <c r="D5" s="4">
        <v>55</v>
      </c>
      <c r="E5" s="4" t="str">
        <f>VLOOKUP(A5,HOP!A:L,12,0)</f>
        <v>55.00</v>
      </c>
      <c r="F5" s="4" t="str">
        <f>VLOOKUP(A5,HOP!A:C,3,0)</f>
        <v>3025676</v>
      </c>
      <c r="G5" s="4">
        <f>D5-E5</f>
        <v>0</v>
      </c>
      <c r="H5" s="4" t="str">
        <f>$H$1&amp;F5</f>
        <v>，3025676</v>
      </c>
      <c r="I5" s="4" t="str">
        <f>VLOOKUP(A5,HOP!A:U,21,0)</f>
        <v>直采</v>
      </c>
    </row>
    <row r="6" s="4" customFormat="1" spans="1:9">
      <c r="A6" s="5">
        <v>999222802807380</v>
      </c>
      <c r="B6" s="6">
        <v>44988</v>
      </c>
      <c r="C6" s="6">
        <v>44990</v>
      </c>
      <c r="D6" s="4">
        <v>360</v>
      </c>
      <c r="E6" s="4" t="str">
        <f>VLOOKUP(A6,HOP!A:L,12,0)</f>
        <v>360.00</v>
      </c>
      <c r="F6" s="4" t="str">
        <f>VLOOKUP(A6,HOP!A:C,3,0)</f>
        <v>3043409</v>
      </c>
      <c r="G6" s="4">
        <f>D6-E6</f>
        <v>0</v>
      </c>
      <c r="H6" s="4" t="str">
        <f>$H$1&amp;F6</f>
        <v>，3043409</v>
      </c>
      <c r="I6" s="4" t="str">
        <f>VLOOKUP(A6,HOP!A:U,21,0)</f>
        <v>直采</v>
      </c>
    </row>
    <row r="7" s="4" customFormat="1" spans="1:9">
      <c r="A7" s="5">
        <v>999222817915050</v>
      </c>
      <c r="B7" s="6">
        <v>44988</v>
      </c>
      <c r="C7" s="6">
        <v>44990</v>
      </c>
      <c r="D7" s="4">
        <v>216</v>
      </c>
      <c r="E7" s="4" t="str">
        <f>VLOOKUP(A7,HOP!A:L,12,0)</f>
        <v>216.00</v>
      </c>
      <c r="F7" s="4" t="str">
        <f>VLOOKUP(A7,HOP!A:C,3,0)</f>
        <v>3046452</v>
      </c>
      <c r="G7" s="4">
        <f>D7-E7</f>
        <v>0</v>
      </c>
      <c r="H7" s="4" t="str">
        <f>$H$1&amp;F7</f>
        <v>，3046452</v>
      </c>
      <c r="I7" s="4" t="str">
        <f>VLOOKUP(A7,HOP!A:U,21,0)</f>
        <v>直采</v>
      </c>
    </row>
    <row r="9" spans="4:4">
      <c r="D9" s="4">
        <f>SUM(D2:D8)</f>
        <v>2075</v>
      </c>
    </row>
    <row r="13" spans="1:4">
      <c r="A13" s="4" t="s">
        <v>64</v>
      </c>
      <c r="C13" s="4">
        <v>807</v>
      </c>
      <c r="D13" s="4">
        <v>6334.91</v>
      </c>
    </row>
    <row r="14" spans="1:4">
      <c r="A14" s="4" t="s">
        <v>65</v>
      </c>
      <c r="C14" s="4">
        <v>1268</v>
      </c>
      <c r="D14" s="4">
        <v>9953.74</v>
      </c>
    </row>
    <row r="15" spans="1:4">
      <c r="A15" s="4" t="s">
        <v>66</v>
      </c>
      <c r="C15" s="4">
        <f>SUM(C13:C14)</f>
        <v>2075</v>
      </c>
      <c r="D15" s="4">
        <f>SUM(D13:D14)</f>
        <v>16288.65</v>
      </c>
    </row>
    <row r="16" spans="1:1">
      <c r="A16" s="4" t="s">
        <v>67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68</v>
      </c>
      <c r="B1" s="2" t="s">
        <v>69</v>
      </c>
      <c r="C1" s="2" t="s">
        <v>70</v>
      </c>
      <c r="D1" s="2" t="s">
        <v>71</v>
      </c>
      <c r="E1" s="2" t="s">
        <v>13</v>
      </c>
      <c r="F1" s="2" t="s">
        <v>5</v>
      </c>
      <c r="G1" s="2" t="s">
        <v>6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76</v>
      </c>
      <c r="M1" s="2" t="s">
        <v>77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82</v>
      </c>
      <c r="S1" s="2" t="s">
        <v>83</v>
      </c>
      <c r="T1" s="2" t="s">
        <v>84</v>
      </c>
      <c r="U1" s="2" t="s">
        <v>85</v>
      </c>
      <c r="V1" s="2" t="s">
        <v>86</v>
      </c>
    </row>
    <row r="2" s="1" customFormat="1" spans="1:22">
      <c r="A2" s="3">
        <v>999222817915050</v>
      </c>
      <c r="B2" s="1" t="s">
        <v>87</v>
      </c>
      <c r="C2" s="1" t="s">
        <v>88</v>
      </c>
      <c r="D2" s="1" t="s">
        <v>89</v>
      </c>
      <c r="E2" s="1" t="s">
        <v>90</v>
      </c>
      <c r="F2" s="1" t="s">
        <v>91</v>
      </c>
      <c r="G2" s="1" t="s">
        <v>92</v>
      </c>
      <c r="H2" s="1" t="s">
        <v>93</v>
      </c>
      <c r="I2" s="1" t="s">
        <v>94</v>
      </c>
      <c r="J2" s="1" t="s">
        <v>30</v>
      </c>
      <c r="K2" s="1" t="s">
        <v>95</v>
      </c>
      <c r="L2" s="1" t="s">
        <v>95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  <c r="U2" s="1" t="s">
        <v>103</v>
      </c>
      <c r="V2" s="1" t="s">
        <v>104</v>
      </c>
    </row>
    <row r="3" s="1" customFormat="1" spans="1:22">
      <c r="A3" s="3">
        <v>999222685665556</v>
      </c>
      <c r="B3" s="1" t="s">
        <v>105</v>
      </c>
      <c r="C3" s="1" t="s">
        <v>106</v>
      </c>
      <c r="D3" s="1" t="s">
        <v>89</v>
      </c>
      <c r="E3" s="1" t="s">
        <v>107</v>
      </c>
      <c r="F3" s="1" t="s">
        <v>108</v>
      </c>
      <c r="G3" s="1" t="s">
        <v>92</v>
      </c>
      <c r="H3" s="1" t="s">
        <v>93</v>
      </c>
      <c r="I3" s="1" t="s">
        <v>109</v>
      </c>
      <c r="J3" s="1" t="s">
        <v>30</v>
      </c>
      <c r="K3" s="1" t="s">
        <v>110</v>
      </c>
      <c r="L3" s="1" t="s">
        <v>110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111</v>
      </c>
      <c r="S3" s="1" t="s">
        <v>101</v>
      </c>
      <c r="T3" s="1" t="s">
        <v>102</v>
      </c>
      <c r="U3" s="1" t="s">
        <v>103</v>
      </c>
      <c r="V3" s="1" t="s">
        <v>104</v>
      </c>
    </row>
    <row r="4" s="1" customFormat="1" spans="1:22">
      <c r="A4" s="3">
        <v>999222387062359</v>
      </c>
      <c r="B4" s="1" t="s">
        <v>112</v>
      </c>
      <c r="C4" s="1" t="s">
        <v>113</v>
      </c>
      <c r="D4" s="1" t="s">
        <v>114</v>
      </c>
      <c r="E4" s="1" t="s">
        <v>115</v>
      </c>
      <c r="F4" s="1" t="s">
        <v>116</v>
      </c>
      <c r="G4" s="1" t="s">
        <v>92</v>
      </c>
      <c r="H4" s="1" t="s">
        <v>93</v>
      </c>
      <c r="I4" s="1" t="s">
        <v>117</v>
      </c>
      <c r="J4" s="1" t="s">
        <v>30</v>
      </c>
      <c r="K4" s="1" t="s">
        <v>118</v>
      </c>
      <c r="L4" s="1" t="s">
        <v>118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99</v>
      </c>
      <c r="R4" s="1" t="s">
        <v>119</v>
      </c>
      <c r="S4" s="1" t="s">
        <v>101</v>
      </c>
      <c r="T4" s="1" t="s">
        <v>102</v>
      </c>
      <c r="U4" s="1" t="s">
        <v>120</v>
      </c>
      <c r="V4" s="1" t="s">
        <v>121</v>
      </c>
    </row>
    <row r="5" s="1" customFormat="1" spans="1:22">
      <c r="A5" s="3">
        <v>999222024888836</v>
      </c>
      <c r="B5" s="1" t="s">
        <v>122</v>
      </c>
      <c r="C5" s="1" t="s">
        <v>123</v>
      </c>
      <c r="D5" s="1" t="s">
        <v>124</v>
      </c>
      <c r="E5" s="1" t="s">
        <v>125</v>
      </c>
      <c r="F5" s="1" t="s">
        <v>126</v>
      </c>
      <c r="G5" s="1" t="s">
        <v>92</v>
      </c>
      <c r="H5" s="1" t="s">
        <v>93</v>
      </c>
      <c r="I5" s="1" t="s">
        <v>127</v>
      </c>
      <c r="J5" s="1" t="s">
        <v>30</v>
      </c>
      <c r="K5" s="1" t="s">
        <v>128</v>
      </c>
      <c r="L5" s="1" t="s">
        <v>128</v>
      </c>
      <c r="M5" s="1" t="s">
        <v>96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129</v>
      </c>
      <c r="S5" s="1" t="s">
        <v>101</v>
      </c>
      <c r="T5" s="1" t="s">
        <v>102</v>
      </c>
      <c r="U5" s="1" t="s">
        <v>120</v>
      </c>
      <c r="V5" s="1" t="s">
        <v>104</v>
      </c>
    </row>
    <row r="6" s="1" customFormat="1" spans="1:22">
      <c r="A6" s="3">
        <v>21780804893</v>
      </c>
      <c r="B6" s="1" t="s">
        <v>130</v>
      </c>
      <c r="C6" s="1" t="s">
        <v>131</v>
      </c>
      <c r="D6" s="1" t="s">
        <v>132</v>
      </c>
      <c r="E6" s="1" t="s">
        <v>133</v>
      </c>
      <c r="F6" s="1" t="s">
        <v>108</v>
      </c>
      <c r="G6" s="1" t="s">
        <v>92</v>
      </c>
      <c r="H6" s="1" t="s">
        <v>93</v>
      </c>
      <c r="I6" s="1" t="s">
        <v>134</v>
      </c>
      <c r="J6" s="1" t="s">
        <v>30</v>
      </c>
      <c r="K6" s="1" t="s">
        <v>135</v>
      </c>
      <c r="L6" s="1" t="s">
        <v>135</v>
      </c>
      <c r="M6" s="1" t="s">
        <v>96</v>
      </c>
      <c r="N6" s="1" t="s">
        <v>96</v>
      </c>
      <c r="O6" s="1" t="s">
        <v>97</v>
      </c>
      <c r="P6" s="1" t="s">
        <v>98</v>
      </c>
      <c r="Q6" s="1" t="s">
        <v>99</v>
      </c>
      <c r="R6" s="1" t="s">
        <v>136</v>
      </c>
      <c r="S6" s="1" t="s">
        <v>101</v>
      </c>
      <c r="T6" s="1" t="s">
        <v>102</v>
      </c>
      <c r="U6" s="1" t="s">
        <v>103</v>
      </c>
      <c r="V6" s="1" t="s">
        <v>137</v>
      </c>
    </row>
    <row r="7" s="1" customFormat="1" spans="1:22">
      <c r="A7" s="3">
        <v>999222802807380</v>
      </c>
      <c r="B7" s="1" t="s">
        <v>138</v>
      </c>
      <c r="C7" s="1" t="s">
        <v>139</v>
      </c>
      <c r="D7" s="1" t="s">
        <v>140</v>
      </c>
      <c r="E7" s="1" t="s">
        <v>141</v>
      </c>
      <c r="F7" s="1" t="s">
        <v>91</v>
      </c>
      <c r="G7" s="1" t="s">
        <v>92</v>
      </c>
      <c r="H7" s="1" t="s">
        <v>93</v>
      </c>
      <c r="I7" s="1" t="s">
        <v>142</v>
      </c>
      <c r="J7" s="1" t="s">
        <v>30</v>
      </c>
      <c r="K7" s="1" t="s">
        <v>143</v>
      </c>
      <c r="L7" s="1" t="s">
        <v>143</v>
      </c>
      <c r="M7" s="1" t="s">
        <v>96</v>
      </c>
      <c r="N7" s="1" t="s">
        <v>96</v>
      </c>
      <c r="O7" s="1" t="s">
        <v>97</v>
      </c>
      <c r="P7" s="1" t="s">
        <v>98</v>
      </c>
      <c r="Q7" s="1" t="s">
        <v>99</v>
      </c>
      <c r="R7" s="1" t="s">
        <v>144</v>
      </c>
      <c r="S7" s="1" t="s">
        <v>101</v>
      </c>
      <c r="T7" s="1" t="s">
        <v>102</v>
      </c>
      <c r="U7" s="1" t="s">
        <v>103</v>
      </c>
      <c r="V7" s="1" t="s">
        <v>145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2023-03-08T02:25:34Z</dcterms:created>
  <dcterms:modified xsi:type="dcterms:W3CDTF">2023-03-08T03:11:11Z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EBF1DE01AB3E4A3B8DA2800C58A68BF7</vt:lpwstr>
  </property>
  <property fmtid="{D5CDD505-2E9C-101B-9397-08002B2CF9AE}" pid="3" name="KSOProductBuildVer">
    <vt:lpwstr>2052-11.1.0.13703</vt:lpwstr>
  </property>
</Properties>
</file>