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<sst xmlns="http://schemas.openxmlformats.org/spreadsheetml/2006/main" count="346" uniqueCount="142">
  <si>
    <t>去哪儿网酒店预付对账单</t>
  </si>
  <si>
    <t>供应商名称：</t>
  </si>
  <si>
    <t>汇趣住</t>
  </si>
  <si>
    <t>结算周期：</t>
  </si>
  <si>
    <t>2023-03-07至2023-03-08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</si>
  <si>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</si>
  <si>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</si>
  <si>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</si>
  <si>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</si>
  <si>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</si>
  <si>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</si>
  <si>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</si>
  <si>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</si>
  <si>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</si>
  <si>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</si>
  <si>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</si>
  <si>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</si>
  <si>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</si>
  <si>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</si>
  <si>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</si>
  <si>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¥496.00</t>
  </si>
  <si>
    <t>¥51.00</t>
  </si>
  <si>
    <t>¥445.00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</si>
  <si>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</si>
  <si>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</si>
  <si>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</si>
  <si>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</si>
  <si>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</si>
  <si>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</si>
  <si>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</si>
  <si>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</si>
  <si>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</si>
  <si>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</si>
  <si>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</si>
  <si>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</si>
  <si>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</si>
  <si>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</si>
  <si>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</si>
  <si>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</si>
  <si>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</si>
  <si>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</si>
  <si>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</si>
  <si>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</si>
  <si>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</si>
  <si>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</si>
  <si>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</si>
  <si>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</si>
  <si>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</si>
  <si>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</si>
  <si>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</si>
  <si>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</si>
  <si>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</si>
  <si>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</si>
  <si>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</si>
  <si>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</si>
  <si>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</si>
  <si>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</si>
  <si>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</si>
  <si>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</si>
  <si>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</si>
  <si>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</si>
  <si>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</si>
  <si>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</si>
  <si>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</si>
  <si>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</si>
  <si>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</si>
  <si>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</si>
  <si>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</si>
  <si>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</si>
  <si>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</si>
  <si>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103294365464</t>
  </si>
  <si>
    <t>酒店预付</t>
  </si>
  <si>
    <t>否</t>
  </si>
  <si>
    <t>普通</t>
  </si>
  <si>
    <t>381728736</t>
  </si>
  <si>
    <t>格林豪泰(合肥高铁南站西龙川路店)</t>
  </si>
  <si>
    <t>1639468</t>
  </si>
  <si>
    <t>宗璃</t>
  </si>
  <si>
    <t>2023-03-07</t>
  </si>
  <si>
    <t>2023-03-08</t>
  </si>
  <si>
    <t>¥160.00</t>
  </si>
  <si>
    <t>¥25.00</t>
  </si>
  <si>
    <t>¥135.00</t>
  </si>
  <si>
    <t>双床房</t>
  </si>
  <si>
    <t>WEBSITE</t>
  </si>
  <si>
    <t>103294407549</t>
  </si>
  <si>
    <t>何文毅</t>
  </si>
  <si>
    <t>103294341293</t>
  </si>
  <si>
    <t>381714450</t>
  </si>
  <si>
    <t>格林豪泰智选酒店(兰州市西客站兰州中心店)</t>
  </si>
  <si>
    <t>魏雪平</t>
  </si>
  <si>
    <t>¥176.00</t>
  </si>
  <si>
    <t>¥1.00</t>
  </si>
  <si>
    <t>¥175.00</t>
  </si>
  <si>
    <t>景观大床房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</si>
  <si>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</si>
  <si>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</si>
  <si>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</si>
  <si>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</si>
  <si>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</si>
  <si>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</si>
  <si>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</si>
  <si>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</si>
  <si>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</si>
  <si>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</si>
  <si>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</si>
  <si>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A230309105800481</t>
  </si>
  <si>
    <r>
      <t>总计；</t>
    </r>
    <r>
      <rPr>
        <sz val="10"/>
        <rFont val="Arial"/>
        <charset val="134"/>
      </rPr>
      <t>445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</si>
  <si>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</si>
  <si>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</si>
  <si>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</si>
  <si>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</si>
  <si>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</si>
  <si>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</si>
  <si>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</si>
  <si>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</si>
  <si>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</si>
  <si>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</si>
  <si>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</si>
  <si>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</si>
  <si>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</si>
  <si>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</si>
  <si>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</si>
  <si>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</si>
  <si>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</si>
  <si>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</si>
  <si>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3103242</t>
  </si>
  <si>
    <t>--</t>
  </si>
  <si>
    <t>135.00</t>
  </si>
  <si>
    <t>RMB</t>
  </si>
  <si>
    <t>0</t>
  </si>
  <si>
    <t>0.00</t>
  </si>
  <si>
    <t>汇趣住国内直连</t>
  </si>
  <si>
    <t>01.011247</t>
  </si>
  <si>
    <t>2023-03-07 08:11:22</t>
  </si>
  <si>
    <t>直连</t>
  </si>
  <si>
    <t>中国</t>
  </si>
  <si>
    <t>3103543</t>
  </si>
  <si>
    <t>2023-03-07 10:03:04</t>
  </si>
  <si>
    <t>3105901</t>
  </si>
  <si>
    <t>175.00</t>
  </si>
  <si>
    <t>2023-03-07 19:45:41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</si>
</sst>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86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80</v>
      </c>
      <c r="S3" s="12" t="s">
        <v>19</v>
      </c>
      <c r="T3" s="7"/>
      <c r="U3" s="11" t="s">
        <v>19</v>
      </c>
      <c r="V3" s="11" t="s">
        <v>80</v>
      </c>
      <c r="W3" s="12" t="s">
        <v>81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82</v>
      </c>
      <c r="AD3" t="s">
        <v>6</v>
      </c>
      <c r="AE3" t="s">
        <v>83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87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88</v>
      </c>
      <c r="H4" s="7" t="s">
        <v>89</v>
      </c>
      <c r="I4" s="7" t="s">
        <v>76</v>
      </c>
      <c r="J4" s="7" t="s">
        <v>2</v>
      </c>
      <c r="K4" s="7" t="s">
        <v>90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91</v>
      </c>
      <c r="S4" s="12" t="s">
        <v>19</v>
      </c>
      <c r="T4" s="7"/>
      <c r="U4" s="11" t="s">
        <v>19</v>
      </c>
      <c r="V4" s="11" t="s">
        <v>91</v>
      </c>
      <c r="W4" s="12" t="s">
        <v>92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93</v>
      </c>
      <c r="AD4" t="s">
        <v>6</v>
      </c>
      <c r="AE4" t="s">
        <v>94</v>
      </c>
      <c r="AF4" t="s">
        <v>84</v>
      </c>
      <c r="AG4" t="s">
        <v>72</v>
      </c>
      <c r="AH4" t="s">
        <v>19</v>
      </c>
    </row>
    <row r="5" customHeight="1" spans="1:32">
      <c r="A5" s="10" t="s">
        <v>95</v>
      </c>
      <c r="B5" s="10"/>
      <c r="C5" s="10" t="s">
        <v>96</v>
      </c>
      <c r="D5" s="10"/>
      <c r="E5" s="10"/>
      <c r="F5" s="10"/>
      <c r="G5" s="10" t="s">
        <v>96</v>
      </c>
      <c r="H5" s="10" t="s">
        <v>96</v>
      </c>
      <c r="I5" s="10" t="s">
        <v>96</v>
      </c>
      <c r="J5" s="10" t="s">
        <v>96</v>
      </c>
      <c r="K5" s="10" t="s">
        <v>96</v>
      </c>
      <c r="L5" s="10" t="s">
        <v>96</v>
      </c>
      <c r="M5" s="10" t="s">
        <v>96</v>
      </c>
      <c r="N5" s="10" t="s">
        <v>96</v>
      </c>
      <c r="O5" s="10" t="s">
        <v>96</v>
      </c>
      <c r="P5" s="10" t="s">
        <v>96</v>
      </c>
      <c r="Q5" s="10"/>
      <c r="R5" s="13" t="s">
        <v>20</v>
      </c>
      <c r="S5" s="13" t="s">
        <v>19</v>
      </c>
      <c r="T5" s="10" t="s">
        <v>96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96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97</v>
      </c>
      <c r="B1" s="4" t="s">
        <v>98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99</v>
      </c>
      <c r="H1" s="4" t="s">
        <v>100</v>
      </c>
      <c r="I1" s="4" t="s">
        <v>13</v>
      </c>
      <c r="J1" s="4" t="s">
        <v>17</v>
      </c>
      <c r="K1" s="4" t="s">
        <v>18</v>
      </c>
      <c r="L1" s="9" t="s">
        <v>101</v>
      </c>
      <c r="M1" s="4" t="s">
        <v>102</v>
      </c>
      <c r="N1" s="4" t="s">
        <v>103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105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135</v>
      </c>
      <c r="E2" t="str">
        <f>VLOOKUP(A2,HOP!A:L,12,0)</f>
        <v>135.00</v>
      </c>
      <c r="F2" t="str">
        <f>VLOOKUP(A2,HOP!A:C,3,0)</f>
        <v>3103242</v>
      </c>
      <c r="G2">
        <f>D2-E2</f>
        <v>0</v>
      </c>
      <c r="H2" t="str">
        <f>$H$1&amp;F2</f>
        <v>，3103242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135</v>
      </c>
      <c r="E3" t="str">
        <f>VLOOKUP(A3,HOP!A:L,12,0)</f>
        <v>135.00</v>
      </c>
      <c r="F3" t="str">
        <f>VLOOKUP(A3,HOP!A:C,3,0)</f>
        <v>3103543</v>
      </c>
      <c r="G3">
        <f>D3-E3</f>
        <v>0</v>
      </c>
      <c r="H3" t="str">
        <f>$H$1&amp;F3</f>
        <v>，3103543</v>
      </c>
      <c r="I3" t="str">
        <f>VLOOKUP(A3,HOP!A:U,21,0)</f>
        <v>直连</v>
      </c>
    </row>
    <row r="4" ht="14.25" customHeight="1" spans="1:9">
      <c r="A4" s="6" t="s">
        <v>87</v>
      </c>
      <c r="B4" s="7" t="s">
        <v>78</v>
      </c>
      <c r="C4" s="7" t="s">
        <v>79</v>
      </c>
      <c r="D4" s="3">
        <v>175</v>
      </c>
      <c r="E4" t="str">
        <f>VLOOKUP(A4,HOP!A:L,12,0)</f>
        <v>175.00</v>
      </c>
      <c r="F4" t="str">
        <f>VLOOKUP(A4,HOP!A:C,3,0)</f>
        <v>3105901</v>
      </c>
      <c r="G4">
        <f>D4-E4</f>
        <v>0</v>
      </c>
      <c r="H4" t="str">
        <f>$H$1&amp;F4</f>
        <v>，3105901</v>
      </c>
      <c r="I4" t="str">
        <f>VLOOKUP(A4,HOP!A:U,21,0)</f>
        <v>直连</v>
      </c>
    </row>
    <row r="6" spans="4:4">
      <c r="D6" s="3">
        <f>SUM(D2:D5)</f>
        <v>445</v>
      </c>
    </row>
    <row r="8" ht="14.25" spans="4:4">
      <c r="D8" s="8" t="s">
        <v>22</v>
      </c>
    </row>
    <row r="12" spans="1:1">
      <c r="A12" t="s">
        <v>106</v>
      </c>
    </row>
    <row r="13" spans="1:1">
      <c r="A13" s="5" t="s">
        <v>107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108</v>
      </c>
      <c r="B1" s="2" t="s">
        <v>109</v>
      </c>
      <c r="C1" s="2" t="s">
        <v>110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  <c r="V1" s="2" t="s">
        <v>125</v>
      </c>
    </row>
    <row r="2" s="1" customFormat="1" spans="1:22">
      <c r="A2" s="1" t="s">
        <v>70</v>
      </c>
      <c r="B2" s="1" t="s">
        <v>78</v>
      </c>
      <c r="C2" s="1" t="s">
        <v>126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127</v>
      </c>
      <c r="I2" s="1" t="s">
        <v>128</v>
      </c>
      <c r="J2" s="1" t="s">
        <v>129</v>
      </c>
      <c r="K2" s="1" t="s">
        <v>128</v>
      </c>
      <c r="L2" s="1" t="s">
        <v>128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72</v>
      </c>
      <c r="T2" s="1" t="s">
        <v>34</v>
      </c>
      <c r="U2" s="1" t="s">
        <v>135</v>
      </c>
      <c r="V2" s="1" t="s">
        <v>136</v>
      </c>
    </row>
    <row r="3" s="1" customFormat="1" spans="1:22">
      <c r="A3" s="1" t="s">
        <v>85</v>
      </c>
      <c r="B3" s="1" t="s">
        <v>78</v>
      </c>
      <c r="C3" s="1" t="s">
        <v>137</v>
      </c>
      <c r="D3" s="1" t="s">
        <v>75</v>
      </c>
      <c r="E3" s="1" t="s">
        <v>86</v>
      </c>
      <c r="F3" s="1" t="s">
        <v>78</v>
      </c>
      <c r="G3" s="1" t="s">
        <v>79</v>
      </c>
      <c r="H3" s="1" t="s">
        <v>127</v>
      </c>
      <c r="I3" s="1" t="s">
        <v>128</v>
      </c>
      <c r="J3" s="1" t="s">
        <v>129</v>
      </c>
      <c r="K3" s="1" t="s">
        <v>128</v>
      </c>
      <c r="L3" s="1" t="s">
        <v>128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138</v>
      </c>
      <c r="S3" s="1" t="s">
        <v>72</v>
      </c>
      <c r="T3" s="1" t="s">
        <v>34</v>
      </c>
      <c r="U3" s="1" t="s">
        <v>135</v>
      </c>
      <c r="V3" s="1" t="s">
        <v>136</v>
      </c>
    </row>
    <row r="4" s="1" customFormat="1" spans="1:22">
      <c r="A4" s="1" t="s">
        <v>87</v>
      </c>
      <c r="B4" s="1" t="s">
        <v>78</v>
      </c>
      <c r="C4" s="1" t="s">
        <v>139</v>
      </c>
      <c r="D4" s="1" t="s">
        <v>89</v>
      </c>
      <c r="E4" s="1" t="s">
        <v>90</v>
      </c>
      <c r="F4" s="1" t="s">
        <v>78</v>
      </c>
      <c r="G4" s="1" t="s">
        <v>79</v>
      </c>
      <c r="H4" s="1" t="s">
        <v>127</v>
      </c>
      <c r="I4" s="1" t="s">
        <v>140</v>
      </c>
      <c r="J4" s="1" t="s">
        <v>129</v>
      </c>
      <c r="K4" s="1" t="s">
        <v>140</v>
      </c>
      <c r="L4" s="1" t="s">
        <v>140</v>
      </c>
      <c r="M4" s="1" t="s">
        <v>130</v>
      </c>
      <c r="N4" s="1" t="s">
        <v>130</v>
      </c>
      <c r="O4" s="1" t="s">
        <v>131</v>
      </c>
      <c r="P4" s="1" t="s">
        <v>132</v>
      </c>
      <c r="Q4" s="1" t="s">
        <v>133</v>
      </c>
      <c r="R4" s="1" t="s">
        <v>141</v>
      </c>
      <c r="S4" s="1" t="s">
        <v>72</v>
      </c>
      <c r="T4" s="1" t="s">
        <v>34</v>
      </c>
      <c r="U4" s="1" t="s">
        <v>135</v>
      </c>
      <c r="V4" s="1" t="s">
        <v>136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2023-03-09T03:21:43Z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A5B956C3A1B34F5B9D87F47E23D67F18</vt:lpwstr>
  </property>
</Properties>
</file>