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<sst xmlns="http://schemas.openxmlformats.org/spreadsheetml/2006/main" count="238" uniqueCount="125">
  <si>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</si>
  <si>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</si>
  <si>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</si>
  <si>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</si>
  <si>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2023-03-08至2023-03-09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</si>
  <si>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</si>
  <si>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</si>
  <si>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</si>
  <si>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</si>
  <si>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</si>
  <si>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</si>
  <si>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</si>
  <si>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</si>
  <si>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</si>
  <si>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</si>
  <si>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</si>
  <si>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</si>
  <si>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</si>
  <si>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</si>
  <si>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</si>
  <si>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¥1,514.00</t>
  </si>
  <si>
    <t>¥186.00</t>
  </si>
  <si>
    <t>¥1,328.00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</si>
  <si>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</si>
  <si>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</si>
  <si>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</si>
  <si>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</si>
  <si>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</si>
  <si>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</si>
  <si>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</si>
  <si>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</si>
  <si>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</si>
  <si>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</si>
  <si>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</si>
  <si>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</si>
  <si>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</si>
  <si>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</si>
  <si>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</si>
  <si>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</si>
  <si>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</si>
  <si>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</si>
  <si>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</si>
  <si>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</si>
  <si>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</si>
  <si>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</si>
  <si>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</si>
  <si>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</si>
  <si>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</si>
  <si>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</si>
  <si>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</si>
  <si>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</si>
  <si>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</si>
  <si>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</si>
  <si>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</si>
  <si>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</si>
  <si>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</si>
  <si>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</si>
  <si>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</si>
  <si>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</si>
  <si>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</si>
  <si>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</si>
  <si>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</si>
  <si>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</si>
  <si>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</si>
  <si>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</si>
  <si>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</si>
  <si>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</si>
  <si>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</si>
  <si>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</si>
  <si>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</si>
  <si>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103294320548</t>
  </si>
  <si>
    <t>酒店预付</t>
  </si>
  <si>
    <t>否</t>
  </si>
  <si>
    <t>普通</t>
  </si>
  <si>
    <t>381726300</t>
  </si>
  <si>
    <t>珠海凤凰湾悦椿酒店</t>
  </si>
  <si>
    <t>1639468</t>
  </si>
  <si>
    <t>杨敬</t>
  </si>
  <si>
    <t>2023-03-07</t>
  </si>
  <si>
    <t>2023-03-08</t>
  </si>
  <si>
    <t>2023-03-09</t>
  </si>
  <si>
    <t>海景双床房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</si>
  <si>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</si>
  <si>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</si>
  <si>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</si>
  <si>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</si>
  <si>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</si>
  <si>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</si>
  <si>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</si>
  <si>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</si>
  <si>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</si>
  <si>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</si>
  <si>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</si>
  <si>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</si>
  <si>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A230310104719481</t>
  </si>
  <si>
    <r>
      <t>总计：</t>
    </r>
    <r>
      <rPr>
        <sz val="10"/>
        <rFont val="Arial"/>
        <charset val="134"/>
      </rPr>
      <t>1328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</si>
  <si>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</si>
  <si>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</si>
  <si>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</si>
  <si>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</si>
  <si>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</si>
  <si>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</si>
  <si>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</si>
  <si>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</si>
  <si>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</si>
  <si>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</si>
  <si>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</si>
  <si>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</si>
  <si>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</si>
  <si>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</si>
  <si>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</si>
  <si>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</si>
  <si>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</si>
  <si>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</si>
  <si>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3106379</t>
  </si>
  <si>
    <t>--</t>
  </si>
  <si>
    <t>1328.00</t>
  </si>
  <si>
    <t>RMB</t>
  </si>
  <si>
    <t>0</t>
  </si>
  <si>
    <t>0.00</t>
  </si>
  <si>
    <t>汇趣住国内直连</t>
  </si>
  <si>
    <t>01.011247</t>
  </si>
  <si>
    <t>2023-03-07 21:14:38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</si>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</sst>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1328</v>
      </c>
      <c r="E2" t="str">
        <f>VLOOKUP(A2,HOP!A:L,12,0)</f>
        <v>1328.00</v>
      </c>
      <c r="F2" t="str">
        <f>VLOOKUP(A2,HOP!A:C,3,0)</f>
        <v>3106379</v>
      </c>
      <c r="G2">
        <f>D2-E2</f>
        <v>0</v>
      </c>
      <c r="H2" t="str">
        <f>$H$1&amp;F2</f>
        <v>，3106379</v>
      </c>
      <c r="I2" t="str">
        <f>VLOOKUP(A2,HOP!A:U,21,0)</f>
        <v>直连</v>
      </c>
    </row>
    <row r="6" ht="14.25" spans="4:4">
      <c r="D6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E13" sqref="E13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2023-03-10T02:48:10Z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04D322091ACD4579BC344F1B43498F9B</vt:lpwstr>
  </property>
</Properties>
</file>