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<sst xmlns="http://schemas.openxmlformats.org/spreadsheetml/2006/main" count="88" uniqueCount="77">
  <si>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</si>
  <si>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</si>
  <si>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</si>
  <si>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</si>
  <si>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</si>
  <si>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</si>
  <si>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</si>
  <si>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</si>
  <si>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</si>
  <si>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</si>
  <si>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</si>
  <si>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</si>
  <si>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</si>
  <si>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</si>
  <si>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</si>
  <si>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</si>
  <si>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</si>
  <si>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</si>
  <si>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</si>
  <si>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</si>
  <si>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</si>
  <si>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</si>
  <si>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</si>
  <si>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</si>
  <si>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</si>
  <si>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999223037291834	</t>
  </si>
  <si>
    <t>Ctrip</t>
  </si>
  <si>
    <t>正常</t>
  </si>
  <si>
    <t>[北京]北京中关村生命科学园亚朵酒店(89920719)</t>
  </si>
  <si>
    <t>高级大床房&lt;双人入住&gt;&lt;内宾&gt;&lt;预付&gt;&lt;单早&gt;</t>
  </si>
  <si>
    <t>CNY</t>
  </si>
  <si>
    <t>王海浪</t>
  </si>
  <si>
    <t>CA11323230310CNY</t>
  </si>
  <si>
    <t>未提现</t>
  </si>
  <si>
    <t>携程开票</t>
  </si>
  <si>
    <t xml:space="preserve">3096854	</t>
  </si>
  <si>
    <t xml:space="preserve">	</t>
  </si>
  <si>
    <t>，</t>
  </si>
  <si>
    <t>A230310094916481</t>
  </si>
  <si>
    <t>CNY / HKD 当前参考汇率: 1.125962657</t>
  </si>
  <si>
    <t>总计： 635.44 CNY/
715.48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</si>
  <si>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</si>
  <si>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</si>
  <si>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</si>
  <si>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</si>
  <si>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</si>
  <si>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</si>
  <si>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</si>
  <si>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</si>
  <si>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</si>
  <si>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</si>
  <si>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</si>
  <si>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</si>
  <si>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</si>
  <si>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</si>
  <si>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</si>
  <si>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</si>
  <si>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</si>
  <si>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</si>
  <si>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</si>
  <si>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2023-03-05</t>
  </si>
  <si>
    <t>3096854</t>
  </si>
  <si>
    <t>北京中关村生命科学园亚朵酒店</t>
  </si>
  <si>
    <t>2023-03-06</t>
  </si>
  <si>
    <t>2023-03-07</t>
  </si>
  <si>
    <t>退房日月结</t>
  </si>
  <si>
    <t>635.44</t>
  </si>
  <si>
    <t>RMB</t>
  </si>
  <si>
    <t>0</t>
  </si>
  <si>
    <t>0.00</t>
  </si>
  <si>
    <t>携程汇智国内直连</t>
  </si>
  <si>
    <t>1861</t>
  </si>
  <si>
    <t>2023-03-05 20:00:13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</si>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</sst>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504825</xdr:colOff>
      <xdr:row>49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439400" cy="5343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44991</v>
      </c>
      <c r="G2" s="6">
        <v>44992</v>
      </c>
      <c r="H2" s="4">
        <v>1</v>
      </c>
      <c r="I2" s="4">
        <v>1</v>
      </c>
      <c r="J2" s="4">
        <v>1</v>
      </c>
      <c r="K2" s="4" t="s">
        <v>30</v>
      </c>
      <c r="L2" s="4">
        <v>635.44</v>
      </c>
      <c r="M2" s="4">
        <v>635.44</v>
      </c>
      <c r="N2" s="4" t="s">
        <v>31</v>
      </c>
      <c r="O2" s="4" t="s">
        <v>32</v>
      </c>
      <c r="P2" s="4" t="s">
        <v>33</v>
      </c>
      <c r="Q2" s="4">
        <v>0</v>
      </c>
      <c r="R2" s="7">
        <v>44990</v>
      </c>
      <c r="S2" s="6">
        <v>44995</v>
      </c>
      <c r="T2" s="4" t="s">
        <v>34</v>
      </c>
      <c r="U2" s="4">
        <v>635.44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3"/>
    </sheetView>
  </sheetViews>
  <sheetFormatPr defaultColWidth="9" defaultRowHeight="13.5"/>
  <cols>
    <col min="1" max="1" width="12.625" style="4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999223037291834</v>
      </c>
      <c r="B2" s="6">
        <v>44991</v>
      </c>
      <c r="C2" s="6">
        <v>44992</v>
      </c>
      <c r="D2" s="4">
        <v>635.44</v>
      </c>
      <c r="E2" s="4" t="str">
        <f>VLOOKUP(A2,HOP!A:L,12,0)</f>
        <v>635.44</v>
      </c>
      <c r="F2" s="4" t="str">
        <f>VLOOKUP(A2,HOP!A:C,3,0)</f>
        <v>3096854</v>
      </c>
      <c r="G2" s="4">
        <f>D2-E2</f>
        <v>0</v>
      </c>
      <c r="H2" s="4" t="str">
        <f>$H$1&amp;F2</f>
        <v>，3096854</v>
      </c>
      <c r="I2" s="4" t="str">
        <f>VLOOKUP(A2,HOP!A:U,21,0)</f>
        <v>直连</v>
      </c>
    </row>
    <row r="4" spans="4:4">
      <c r="D4" s="4">
        <f>SUM(D2:D3)</f>
        <v>635.44</v>
      </c>
    </row>
    <row r="10" spans="1:1">
      <c r="A10" s="4" t="s">
        <v>38</v>
      </c>
    </row>
    <row r="11" spans="1:1">
      <c r="A11" s="4" t="s">
        <v>39</v>
      </c>
    </row>
    <row r="12" spans="1:1">
      <c r="A12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999223037291834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2023-03-10T01:45:48Z</dcterms:created>
  <dcterms:modified xsi:type="dcterms:W3CDTF">2023-03-10T01:50:27Z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49E6B4287C1340E9B188F6A23BFE76B3</vt:lpwstr>
  </property>
  <property fmtid="{D5CDD505-2E9C-101B-9397-08002B2CF9AE}" pid="3" name="KSOProductBuildVer">
    <vt:lpwstr>2052-11.1.0.13703</vt:lpwstr>
  </property>
</Properties>
</file>