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<sst xmlns="http://schemas.openxmlformats.org/spreadsheetml/2006/main" count="188" uniqueCount="119">
  <si>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</si>
  <si>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</si>
  <si>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</si>
  <si>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</si>
  <si>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</si>
  <si>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</si>
  <si>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</si>
  <si>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</si>
  <si>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</si>
  <si>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</si>
  <si>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</si>
  <si>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</si>
  <si>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</si>
  <si>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</si>
  <si>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</si>
  <si>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</si>
  <si>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</si>
  <si>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</si>
  <si>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</si>
  <si>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</si>
  <si>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</si>
  <si>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</si>
  <si>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</si>
  <si>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</si>
  <si>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</si>
  <si>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999222604986940	</t>
  </si>
  <si>
    <t>Ctrip</t>
  </si>
  <si>
    <t>正常</t>
  </si>
  <si>
    <t>[曼谷]曼谷假日酒店 (政府卫生认证)(Holiday Inn Bangkok, an IHG Hotel)(37196085)</t>
  </si>
  <si>
    <t>标准房&lt;2人入住&gt;&lt;不退款&gt;</t>
  </si>
  <si>
    <t>USD</t>
  </si>
  <si>
    <t>SHUNKONG/LAU,CHAUOI/WONG</t>
  </si>
  <si>
    <t>CA5326230310USD</t>
  </si>
  <si>
    <t>未提现</t>
  </si>
  <si>
    <t>携程开票</t>
  </si>
  <si>
    <t xml:space="preserve">3015108	</t>
  </si>
  <si>
    <t xml:space="preserve">42265337	</t>
  </si>
  <si>
    <t xml:space="preserve">999223030552241	</t>
  </si>
  <si>
    <t>[曼谷]曼谷拉查丹利中心酒店(Grande Centre Point Hotel Ratchadamri Bangkok)(40721624)</t>
  </si>
  <si>
    <t>豪华套房（经典高级套房）&lt;2人入住&gt;&lt;不退款&gt;</t>
  </si>
  <si>
    <t>APOLLONIO/LUDOVICO NICOLA</t>
  </si>
  <si>
    <t xml:space="preserve">3094638	</t>
  </si>
  <si>
    <t xml:space="preserve">353248	</t>
  </si>
  <si>
    <t xml:space="preserve">999223038959178	</t>
  </si>
  <si>
    <t>[梳邦再也]双威主题乐园酒店(Sunway Lagoon Hotel)(39663959)</t>
  </si>
  <si>
    <t>豪华加大客房&lt;2人入住&gt;&lt;不退款&gt;</t>
  </si>
  <si>
    <t>OKASHA/MOGTABA MOHAMED,SAYED/MERAGE SAYED</t>
  </si>
  <si>
    <t xml:space="preserve">3097620	</t>
  </si>
  <si>
    <t xml:space="preserve">260174139	</t>
  </si>
  <si>
    <t xml:space="preserve">999223046351090	</t>
  </si>
  <si>
    <t>[莎阿南]莎亚南凯煌大酒店(Concorde Hotel Shah Alam)(39054136)</t>
  </si>
  <si>
    <t>豪华房&lt;2人入住&gt;&lt;不退款&gt;&lt;早餐&gt;</t>
  </si>
  <si>
    <t>AZMI/NOR AZFAR</t>
  </si>
  <si>
    <t xml:space="preserve">3098846	</t>
  </si>
  <si>
    <t xml:space="preserve">1469077436	</t>
  </si>
  <si>
    <t>，</t>
  </si>
  <si>
    <t>A230310102907481</t>
  </si>
  <si>
    <t>A230310103011481</t>
  </si>
  <si>
    <t>USD / HKD 当前参考汇率: 7.84912</t>
  </si>
  <si>
    <t>总计： 1067 USD/
8375.01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</si>
  <si>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</si>
  <si>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</si>
  <si>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</si>
  <si>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</si>
  <si>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</si>
  <si>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</si>
  <si>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</si>
  <si>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</si>
  <si>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</si>
  <si>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</si>
  <si>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</si>
  <si>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</si>
  <si>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</si>
  <si>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</si>
  <si>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</si>
  <si>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</si>
  <si>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</si>
  <si>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</si>
  <si>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</si>
  <si>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2023-03-06</t>
  </si>
  <si>
    <t>3098846</t>
  </si>
  <si>
    <t>莎亚南凯煌大酒店</t>
  </si>
  <si>
    <t>AZMI NOR AZFAR</t>
  </si>
  <si>
    <t>2023-03-07</t>
  </si>
  <si>
    <t>退房日周结</t>
  </si>
  <si>
    <t>373.64</t>
  </si>
  <si>
    <t>54.00</t>
  </si>
  <si>
    <t>0</t>
  </si>
  <si>
    <t>0.00</t>
  </si>
  <si>
    <t>携程盛景国际直连</t>
  </si>
  <si>
    <t>01.010677</t>
  </si>
  <si>
    <t>2023-03-06 10:33:08</t>
  </si>
  <si>
    <t>否</t>
  </si>
  <si>
    <t>汇智国际旅游发展有限公司</t>
  </si>
  <si>
    <t>直连</t>
  </si>
  <si>
    <t>马来西亚</t>
  </si>
  <si>
    <t>2023-03-05</t>
  </si>
  <si>
    <t>3097620</t>
  </si>
  <si>
    <t>双威克里奥酒店</t>
  </si>
  <si>
    <t>OKASHA MOGTABA MOHAMED,SAYED MERAGE SAYED</t>
  </si>
  <si>
    <t>532.78</t>
  </si>
  <si>
    <t>77.00</t>
  </si>
  <si>
    <t>2023-03-06 11:50:03</t>
  </si>
  <si>
    <t>直采</t>
  </si>
  <si>
    <t>3094638</t>
  </si>
  <si>
    <t>曼谷拉查丹利中心酒店  (SHA Plus+)</t>
  </si>
  <si>
    <t>APOLLONIO LUDOVICO NICOLA</t>
  </si>
  <si>
    <t>1688.28</t>
  </si>
  <si>
    <t>244.00</t>
  </si>
  <si>
    <t>2023-03-05 11:06:17</t>
  </si>
  <si>
    <t>泰国</t>
  </si>
  <si>
    <t>2023-02-08</t>
  </si>
  <si>
    <t>3015108</t>
  </si>
  <si>
    <t>曼谷假日酒店 (SHA Extra Plus)</t>
  </si>
  <si>
    <t>SHUNKONG LAU,CHAUOI WONG</t>
  </si>
  <si>
    <t>2023-03-01</t>
  </si>
  <si>
    <t>4712.52</t>
  </si>
  <si>
    <t>692.00</t>
  </si>
  <si>
    <t>2023-02-08 21:19:20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</si>
</sst>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619125</xdr:colOff>
      <xdr:row>46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5370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44986</v>
      </c>
      <c r="G2" s="6">
        <v>44992</v>
      </c>
      <c r="H2" s="4">
        <v>1</v>
      </c>
      <c r="I2" s="4">
        <v>6</v>
      </c>
      <c r="J2" s="4">
        <v>6</v>
      </c>
      <c r="K2" s="4" t="s">
        <v>30</v>
      </c>
      <c r="L2" s="4">
        <v>692</v>
      </c>
      <c r="M2" s="4">
        <v>692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44965</v>
      </c>
      <c r="S2" s="6">
        <v>44995</v>
      </c>
      <c r="T2" s="4" t="s">
        <v>34</v>
      </c>
      <c r="U2" s="4">
        <v>692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44990</v>
      </c>
      <c r="G3" s="6">
        <v>44992</v>
      </c>
      <c r="H3" s="4">
        <v>1</v>
      </c>
      <c r="I3" s="4">
        <v>2</v>
      </c>
      <c r="J3" s="4">
        <v>2</v>
      </c>
      <c r="K3" s="4" t="s">
        <v>30</v>
      </c>
      <c r="L3" s="4">
        <v>244</v>
      </c>
      <c r="M3" s="4">
        <v>244</v>
      </c>
      <c r="N3" s="4" t="s">
        <v>40</v>
      </c>
      <c r="O3" s="4" t="s">
        <v>32</v>
      </c>
      <c r="P3" s="4" t="s">
        <v>33</v>
      </c>
      <c r="Q3" s="4">
        <v>0</v>
      </c>
      <c r="R3" s="7">
        <v>44990</v>
      </c>
      <c r="S3" s="6">
        <v>44995</v>
      </c>
      <c r="T3" s="4" t="s">
        <v>34</v>
      </c>
      <c r="U3" s="4">
        <v>244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44991</v>
      </c>
      <c r="G4" s="6">
        <v>44992</v>
      </c>
      <c r="H4" s="4">
        <v>1</v>
      </c>
      <c r="I4" s="4">
        <v>1</v>
      </c>
      <c r="J4" s="4">
        <v>1</v>
      </c>
      <c r="K4" s="4" t="s">
        <v>30</v>
      </c>
      <c r="L4" s="4">
        <v>77</v>
      </c>
      <c r="M4" s="4">
        <v>77</v>
      </c>
      <c r="N4" s="4" t="s">
        <v>46</v>
      </c>
      <c r="O4" s="4" t="s">
        <v>32</v>
      </c>
      <c r="P4" s="4" t="s">
        <v>33</v>
      </c>
      <c r="Q4" s="4">
        <v>0</v>
      </c>
      <c r="R4" s="7">
        <v>44990</v>
      </c>
      <c r="S4" s="6">
        <v>44995</v>
      </c>
      <c r="T4" s="4" t="s">
        <v>34</v>
      </c>
      <c r="U4" s="4">
        <v>77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44991</v>
      </c>
      <c r="G5" s="6">
        <v>44992</v>
      </c>
      <c r="H5" s="4">
        <v>1</v>
      </c>
      <c r="I5" s="4">
        <v>1</v>
      </c>
      <c r="J5" s="4">
        <v>1</v>
      </c>
      <c r="K5" s="4" t="s">
        <v>30</v>
      </c>
      <c r="L5" s="4">
        <v>54</v>
      </c>
      <c r="M5" s="4">
        <v>54</v>
      </c>
      <c r="N5" s="4" t="s">
        <v>52</v>
      </c>
      <c r="O5" s="4" t="s">
        <v>32</v>
      </c>
      <c r="P5" s="4" t="s">
        <v>33</v>
      </c>
      <c r="Q5" s="4">
        <v>0</v>
      </c>
      <c r="R5" s="7">
        <v>44991</v>
      </c>
      <c r="S5" s="6">
        <v>44995</v>
      </c>
      <c r="T5" s="4" t="s">
        <v>34</v>
      </c>
      <c r="U5" s="4">
        <v>54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D13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999222604986940</v>
      </c>
      <c r="B2" s="6">
        <v>44986</v>
      </c>
      <c r="C2" s="6">
        <v>44992</v>
      </c>
      <c r="D2" s="4">
        <v>692</v>
      </c>
      <c r="E2" s="4" t="str">
        <f>VLOOKUP(A2,HOP!A:L,12,0)</f>
        <v>692.00</v>
      </c>
      <c r="F2" s="4" t="str">
        <f>VLOOKUP(A2,HOP!A:C,3,0)</f>
        <v>3015108</v>
      </c>
      <c r="G2" s="4">
        <f>D2-E2</f>
        <v>0</v>
      </c>
      <c r="H2" s="4" t="str">
        <f>$H$1&amp;F2</f>
        <v>，3015108</v>
      </c>
      <c r="I2" s="4" t="str">
        <f>VLOOKUP(A2,HOP!A:U,21,0)</f>
        <v>直连</v>
      </c>
    </row>
    <row r="3" s="4" customFormat="1" spans="1:9">
      <c r="A3" s="5">
        <v>999223030552241</v>
      </c>
      <c r="B3" s="6">
        <v>44990</v>
      </c>
      <c r="C3" s="6">
        <v>44992</v>
      </c>
      <c r="D3" s="4">
        <v>244</v>
      </c>
      <c r="E3" s="4" t="str">
        <f>VLOOKUP(A3,HOP!A:L,12,0)</f>
        <v>244.00</v>
      </c>
      <c r="F3" s="4" t="str">
        <f>VLOOKUP(A3,HOP!A:C,3,0)</f>
        <v>3094638</v>
      </c>
      <c r="G3" s="4">
        <f>D3-E3</f>
        <v>0</v>
      </c>
      <c r="H3" s="4" t="str">
        <f>$H$1&amp;F3</f>
        <v>，3094638</v>
      </c>
      <c r="I3" s="4" t="str">
        <f>VLOOKUP(A3,HOP!A:U,21,0)</f>
        <v>直采</v>
      </c>
    </row>
    <row r="4" s="4" customFormat="1" spans="1:9">
      <c r="A4" s="5">
        <v>999223038959178</v>
      </c>
      <c r="B4" s="6">
        <v>44991</v>
      </c>
      <c r="C4" s="6">
        <v>44992</v>
      </c>
      <c r="D4" s="4">
        <v>77</v>
      </c>
      <c r="E4" s="4" t="str">
        <f>VLOOKUP(A4,HOP!A:L,12,0)</f>
        <v>77.00</v>
      </c>
      <c r="F4" s="4" t="str">
        <f>VLOOKUP(A4,HOP!A:C,3,0)</f>
        <v>3097620</v>
      </c>
      <c r="G4" s="4">
        <f>D4-E4</f>
        <v>0</v>
      </c>
      <c r="H4" s="4" t="str">
        <f>$H$1&amp;F4</f>
        <v>，3097620</v>
      </c>
      <c r="I4" s="4" t="str">
        <f>VLOOKUP(A4,HOP!A:U,21,0)</f>
        <v>直采</v>
      </c>
    </row>
    <row r="5" s="4" customFormat="1" spans="1:9">
      <c r="A5" s="5">
        <v>999223046351090</v>
      </c>
      <c r="B5" s="6">
        <v>44991</v>
      </c>
      <c r="C5" s="6">
        <v>44992</v>
      </c>
      <c r="D5" s="4">
        <v>54</v>
      </c>
      <c r="E5" s="4" t="str">
        <f>VLOOKUP(A5,HOP!A:L,12,0)</f>
        <v>54.00</v>
      </c>
      <c r="F5" s="4" t="str">
        <f>VLOOKUP(A5,HOP!A:C,3,0)</f>
        <v>3098846</v>
      </c>
      <c r="G5" s="4">
        <f>D5-E5</f>
        <v>0</v>
      </c>
      <c r="H5" s="4" t="str">
        <f>$H$1&amp;F5</f>
        <v>，3098846</v>
      </c>
      <c r="I5" s="4" t="str">
        <f>VLOOKUP(A5,HOP!A:U,21,0)</f>
        <v>直连</v>
      </c>
    </row>
    <row r="7" spans="4:4">
      <c r="D7" s="4">
        <f>SUM(D2:D6)</f>
        <v>1067</v>
      </c>
    </row>
    <row r="10" spans="1:4">
      <c r="A10" s="4" t="s">
        <v>56</v>
      </c>
      <c r="C10" s="4">
        <v>321</v>
      </c>
      <c r="D10" s="4">
        <v>2519.57</v>
      </c>
    </row>
    <row r="11" spans="1:4">
      <c r="A11" s="4" t="s">
        <v>57</v>
      </c>
      <c r="C11" s="4">
        <v>746</v>
      </c>
      <c r="D11" s="4">
        <v>5855.44</v>
      </c>
    </row>
    <row r="12" spans="1:4">
      <c r="A12" s="4" t="s">
        <v>58</v>
      </c>
      <c r="C12" s="4">
        <f>SUM(C10:C11)</f>
        <v>1067</v>
      </c>
      <c r="D12" s="4">
        <f>SUM(D10:D11)</f>
        <v>8375.01</v>
      </c>
    </row>
    <row r="13" spans="1:1">
      <c r="A13" s="4" t="s">
        <v>59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999223046351090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79</v>
      </c>
      <c r="G2" s="1" t="s">
        <v>83</v>
      </c>
      <c r="H2" s="1" t="s">
        <v>84</v>
      </c>
      <c r="I2" s="1" t="s">
        <v>85</v>
      </c>
      <c r="J2" s="1" t="s">
        <v>30</v>
      </c>
      <c r="K2" s="1" t="s">
        <v>86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999223038959178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79</v>
      </c>
      <c r="G3" s="1" t="s">
        <v>83</v>
      </c>
      <c r="H3" s="1" t="s">
        <v>84</v>
      </c>
      <c r="I3" s="1" t="s">
        <v>100</v>
      </c>
      <c r="J3" s="1" t="s">
        <v>30</v>
      </c>
      <c r="K3" s="1" t="s">
        <v>101</v>
      </c>
      <c r="L3" s="1" t="s">
        <v>101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102</v>
      </c>
      <c r="S3" s="1" t="s">
        <v>92</v>
      </c>
      <c r="T3" s="1" t="s">
        <v>93</v>
      </c>
      <c r="U3" s="1" t="s">
        <v>103</v>
      </c>
      <c r="V3" s="1" t="s">
        <v>95</v>
      </c>
    </row>
    <row r="4" s="1" customFormat="1" spans="1:22">
      <c r="A4" s="3">
        <v>999223030552241</v>
      </c>
      <c r="B4" s="1" t="s">
        <v>96</v>
      </c>
      <c r="C4" s="1" t="s">
        <v>104</v>
      </c>
      <c r="D4" s="1" t="s">
        <v>105</v>
      </c>
      <c r="E4" s="1" t="s">
        <v>106</v>
      </c>
      <c r="F4" s="1" t="s">
        <v>96</v>
      </c>
      <c r="G4" s="1" t="s">
        <v>83</v>
      </c>
      <c r="H4" s="1" t="s">
        <v>84</v>
      </c>
      <c r="I4" s="1" t="s">
        <v>107</v>
      </c>
      <c r="J4" s="1" t="s">
        <v>30</v>
      </c>
      <c r="K4" s="1" t="s">
        <v>108</v>
      </c>
      <c r="L4" s="1" t="s">
        <v>108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109</v>
      </c>
      <c r="S4" s="1" t="s">
        <v>92</v>
      </c>
      <c r="T4" s="1" t="s">
        <v>93</v>
      </c>
      <c r="U4" s="1" t="s">
        <v>103</v>
      </c>
      <c r="V4" s="1" t="s">
        <v>110</v>
      </c>
    </row>
    <row r="5" s="1" customFormat="1" spans="1:22">
      <c r="A5" s="3">
        <v>999222604986940</v>
      </c>
      <c r="B5" s="1" t="s">
        <v>111</v>
      </c>
      <c r="C5" s="1" t="s">
        <v>112</v>
      </c>
      <c r="D5" s="1" t="s">
        <v>113</v>
      </c>
      <c r="E5" s="1" t="s">
        <v>114</v>
      </c>
      <c r="F5" s="1" t="s">
        <v>115</v>
      </c>
      <c r="G5" s="1" t="s">
        <v>83</v>
      </c>
      <c r="H5" s="1" t="s">
        <v>84</v>
      </c>
      <c r="I5" s="1" t="s">
        <v>116</v>
      </c>
      <c r="J5" s="1" t="s">
        <v>30</v>
      </c>
      <c r="K5" s="1" t="s">
        <v>117</v>
      </c>
      <c r="L5" s="1" t="s">
        <v>117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118</v>
      </c>
      <c r="S5" s="1" t="s">
        <v>92</v>
      </c>
      <c r="T5" s="1" t="s">
        <v>93</v>
      </c>
      <c r="U5" s="1" t="s">
        <v>94</v>
      </c>
      <c r="V5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2023-03-10T02:00:44Z</dcterms:created>
  <dcterms:modified xsi:type="dcterms:W3CDTF">2023-03-10T02:33:22Z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56178C526A184759ABED9784BF4D5B57</vt:lpwstr>
  </property>
  <property fmtid="{D5CDD505-2E9C-101B-9397-08002B2CF9AE}" pid="3" name="KSOProductBuildVer">
    <vt:lpwstr>2052-11.1.0.13703</vt:lpwstr>
  </property>
</Properties>
</file>