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</definedName>
  </definedNames>
  <calcPr calcId="144525"/>
</workbook>
</file>

<file path=xl/sharedStrings.xml><?xml version="1.0" encoding="utf-8"?>
<sst xmlns="http://schemas.openxmlformats.org/spreadsheetml/2006/main" count="2183" uniqueCount="550">
  <si>
    <t>去哪儿网酒店预付对账单</t>
  </si>
  <si>
    <t>供应商名称：</t>
  </si>
  <si>
    <t>港丰国际</t>
  </si>
  <si>
    <t>结算周期：</t>
  </si>
  <si>
    <t>2023-03-06至2023-03-12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</si>
  <si>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</si>
  <si>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</si>
  <si>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</si>
  <si>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</si>
  <si>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</si>
  <si>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</si>
  <si>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</si>
  <si>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</si>
  <si>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</si>
  <si>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</si>
  <si>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</si>
  <si>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</si>
  <si>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</si>
  <si>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</si>
  <si>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</si>
  <si>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¥74,162.00</t>
  </si>
  <si>
    <t>¥17,142.00</t>
  </si>
  <si>
    <t>¥5,317.00</t>
  </si>
  <si>
    <t>¥51,703.00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</si>
  <si>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</si>
  <si>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</si>
  <si>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</si>
  <si>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</si>
  <si>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</si>
  <si>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</si>
  <si>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</si>
  <si>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</si>
  <si>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</si>
  <si>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</si>
  <si>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</si>
  <si>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</si>
  <si>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</si>
  <si>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</si>
  <si>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</si>
  <si>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</si>
  <si>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</si>
  <si>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</si>
  <si>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</si>
  <si>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</si>
  <si>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</si>
  <si>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</si>
  <si>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</si>
  <si>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</si>
  <si>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</si>
  <si>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</si>
  <si>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</si>
  <si>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</si>
  <si>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</si>
  <si>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</si>
  <si>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</si>
  <si>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</si>
  <si>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</si>
  <si>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</si>
  <si>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</si>
  <si>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</si>
  <si>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</si>
  <si>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</si>
  <si>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</si>
  <si>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</si>
  <si>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</si>
  <si>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</si>
  <si>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</si>
  <si>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</si>
  <si>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</si>
  <si>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</si>
  <si>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703290131321</t>
  </si>
  <si>
    <t>3085946</t>
  </si>
  <si>
    <t>酒店预付</t>
  </si>
  <si>
    <t>否</t>
  </si>
  <si>
    <t>普通</t>
  </si>
  <si>
    <t>805377568</t>
  </si>
  <si>
    <t>奇瓦迪酒店 (政府卫生认证)</t>
  </si>
  <si>
    <t>1619975</t>
  </si>
  <si>
    <t>ZHONG/ZEBIN|JIA/SIQI</t>
  </si>
  <si>
    <t>2023-03-03</t>
  </si>
  <si>
    <t>2023-03-06</t>
  </si>
  <si>
    <t>¥2,667.00</t>
  </si>
  <si>
    <t>¥252.00</t>
  </si>
  <si>
    <t>¥2,415.00</t>
  </si>
  <si>
    <t>Junior Suite</t>
  </si>
  <si>
    <t>WEBSITE</t>
  </si>
  <si>
    <t>703291047002</t>
  </si>
  <si>
    <t>3089930</t>
  </si>
  <si>
    <t>158550947</t>
  </si>
  <si>
    <t>阿布扎比皇家玫瑰酒店</t>
  </si>
  <si>
    <t>FENGHU/ZHU</t>
  </si>
  <si>
    <t>2023-03-04</t>
  </si>
  <si>
    <t>¥1,366.00</t>
  </si>
  <si>
    <t>¥136.00</t>
  </si>
  <si>
    <t>¥1,230.00</t>
  </si>
  <si>
    <t>Deluxe Room</t>
  </si>
  <si>
    <t>703293878030</t>
  </si>
  <si>
    <t>3102342</t>
  </si>
  <si>
    <t>805377826</t>
  </si>
  <si>
    <t>帕邢寺之床酒店 - 仅限成人入住</t>
  </si>
  <si>
    <t>HU/DAN</t>
  </si>
  <si>
    <t>2023-03-30</t>
  </si>
  <si>
    <t>2023-03-31</t>
  </si>
  <si>
    <t>¥415.00</t>
  </si>
  <si>
    <t>2023-03-06 22:15:34</t>
  </si>
  <si>
    <t>standard double room</t>
  </si>
  <si>
    <t>703269303185</t>
  </si>
  <si>
    <t>3020100</t>
  </si>
  <si>
    <t>221906009</t>
  </si>
  <si>
    <t>香港九龙酒店</t>
  </si>
  <si>
    <t>LIN/QIWEN|LIN/QITONG</t>
  </si>
  <si>
    <t>2023-02-10</t>
  </si>
  <si>
    <t>2023-03-05</t>
  </si>
  <si>
    <t>2023-03-07</t>
  </si>
  <si>
    <t>¥1,288.00</t>
  </si>
  <si>
    <t>¥96.00</t>
  </si>
  <si>
    <t>¥1,192.00</t>
  </si>
  <si>
    <t>Superior Room</t>
  </si>
  <si>
    <t>703268061035</t>
  </si>
  <si>
    <t>3017769</t>
  </si>
  <si>
    <t>158545550</t>
  </si>
  <si>
    <t>卡塔岩石酒店 (政府卫生认证)</t>
  </si>
  <si>
    <t>QIAN/LI|CHEN/NING</t>
  </si>
  <si>
    <t>2023-02-09</t>
  </si>
  <si>
    <t>¥5,913.00</t>
  </si>
  <si>
    <t>¥562.00</t>
  </si>
  <si>
    <t>¥5,351.00</t>
  </si>
  <si>
    <t>1 bedroom sky pool villa</t>
  </si>
  <si>
    <t>703291222628</t>
  </si>
  <si>
    <t>3093072</t>
  </si>
  <si>
    <t>197255417</t>
  </si>
  <si>
    <t>清迈门贝德酒店 - 仅限成人</t>
  </si>
  <si>
    <t>JIANG/HAN|AN/HAIMIN</t>
  </si>
  <si>
    <t>¥808.00</t>
  </si>
  <si>
    <t>¥80.00</t>
  </si>
  <si>
    <t>¥728.00</t>
  </si>
  <si>
    <t>703287785806</t>
  </si>
  <si>
    <t>3074763</t>
  </si>
  <si>
    <t>158545310</t>
  </si>
  <si>
    <t>迪拜城市四季酒店</t>
  </si>
  <si>
    <t>XI/ZHENPING</t>
  </si>
  <si>
    <t>2023-02-28</t>
  </si>
  <si>
    <t>¥2,360.00</t>
  </si>
  <si>
    <t>¥216.00</t>
  </si>
  <si>
    <t>¥2,144.00</t>
  </si>
  <si>
    <t>Premium King Room</t>
  </si>
  <si>
    <t>703291571876</t>
  </si>
  <si>
    <t>3093674</t>
  </si>
  <si>
    <t>SUN/RUGE|SUN/JINQIANG|SIM/NICHOLAS</t>
  </si>
  <si>
    <t>¥4,098.00</t>
  </si>
  <si>
    <t>¥408.00</t>
  </si>
  <si>
    <t>¥3,690.00</t>
  </si>
  <si>
    <t>703294802165</t>
  </si>
  <si>
    <t>3105389</t>
  </si>
  <si>
    <t>158587730</t>
  </si>
  <si>
    <t>普吉岛卡塔坦尼海滩度假村(政府卫生认证)</t>
  </si>
  <si>
    <t>SZE/WANPANG</t>
  </si>
  <si>
    <t>2023-04-13</t>
  </si>
  <si>
    <t>2023-04-14</t>
  </si>
  <si>
    <t>¥2,211.00</t>
  </si>
  <si>
    <t>2023-03-08 00:00:02</t>
  </si>
  <si>
    <t>Junior Suite(Thanin wing)</t>
  </si>
  <si>
    <t>703269253496</t>
  </si>
  <si>
    <t>3020219</t>
  </si>
  <si>
    <t>GONG/XUWEN|DAI/YANYU</t>
  </si>
  <si>
    <t>2023-03-08</t>
  </si>
  <si>
    <t>¥1,932.00</t>
  </si>
  <si>
    <t>¥144.00</t>
  </si>
  <si>
    <t>¥1,788.00</t>
  </si>
  <si>
    <t>703288531606</t>
  </si>
  <si>
    <t>3078535</t>
  </si>
  <si>
    <t>859441586</t>
  </si>
  <si>
    <t>历山酒店</t>
  </si>
  <si>
    <t>XIE/JIANQIANG</t>
  </si>
  <si>
    <t>2023-03-01</t>
  </si>
  <si>
    <t>¥1,256.00</t>
  </si>
  <si>
    <t>¥98.00</t>
  </si>
  <si>
    <t>¥1,158.00</t>
  </si>
  <si>
    <t>Diamond Room</t>
  </si>
  <si>
    <t>703293108398</t>
  </si>
  <si>
    <t>3099891</t>
  </si>
  <si>
    <t>158576588</t>
  </si>
  <si>
    <t>密特酒店 (政府卫生认证)</t>
  </si>
  <si>
    <t>HONG/HUAN|ZHANG/YUSHENG</t>
  </si>
  <si>
    <t>¥640.00</t>
  </si>
  <si>
    <t>¥69.00</t>
  </si>
  <si>
    <t>¥571.00</t>
  </si>
  <si>
    <t>deluxe urban king bed room</t>
  </si>
  <si>
    <t>703294519681</t>
  </si>
  <si>
    <t>3104783</t>
  </si>
  <si>
    <t>158592089</t>
  </si>
  <si>
    <t>沙美岛萨凯海滩度假村 (政府卫生认证)</t>
  </si>
  <si>
    <t>LIU/GANGNI</t>
  </si>
  <si>
    <t>¥819.00</t>
  </si>
  <si>
    <t>¥84.00</t>
  </si>
  <si>
    <t>¥735.00</t>
  </si>
  <si>
    <t>703295975461</t>
  </si>
  <si>
    <t>3107839</t>
  </si>
  <si>
    <t>821104471</t>
  </si>
  <si>
    <t>肯克西酒店</t>
  </si>
  <si>
    <t>YIN/LU</t>
  </si>
  <si>
    <t>2023-03-09</t>
  </si>
  <si>
    <t>¥217.00</t>
  </si>
  <si>
    <t>2023-03-08 09:49:53</t>
  </si>
  <si>
    <t>Superior Twin Room</t>
  </si>
  <si>
    <t>703294319731</t>
  </si>
  <si>
    <t>3106214</t>
  </si>
  <si>
    <t>221920490</t>
  </si>
  <si>
    <t>Sonesta Select Los Angeles LAX El Segundo</t>
  </si>
  <si>
    <t>WANG/WEI</t>
  </si>
  <si>
    <t>¥987.00</t>
  </si>
  <si>
    <t>¥101.00</t>
  </si>
  <si>
    <t>¥886.00</t>
  </si>
  <si>
    <t>King Bed Room</t>
  </si>
  <si>
    <t>703288891372</t>
  </si>
  <si>
    <t>3075942</t>
  </si>
  <si>
    <t>221912354</t>
  </si>
  <si>
    <t>香港九龙东皇冠假日酒店</t>
  </si>
  <si>
    <t>WANG/JIAHAO</t>
  </si>
  <si>
    <t>¥5,410.00</t>
  </si>
  <si>
    <t>¥470.00</t>
  </si>
  <si>
    <t>¥4,940.00</t>
  </si>
  <si>
    <t>Twin bed Standard Garden View Room</t>
  </si>
  <si>
    <t>703283554024</t>
  </si>
  <si>
    <t>3062900</t>
  </si>
  <si>
    <t>158560520</t>
  </si>
  <si>
    <t>奈涵度假村(政府卫生认证)</t>
  </si>
  <si>
    <t>HU/MIAO</t>
  </si>
  <si>
    <t>2023-02-24</t>
  </si>
  <si>
    <t>¥4,334.00</t>
  </si>
  <si>
    <t>¥430.00</t>
  </si>
  <si>
    <t>¥3,904.00</t>
  </si>
  <si>
    <t>Grand Ocean View Room</t>
  </si>
  <si>
    <t>703292670428</t>
  </si>
  <si>
    <t>3097604</t>
  </si>
  <si>
    <t>216952358</t>
  </si>
  <si>
    <t>颗颗特尔清迈尼曼酒店</t>
  </si>
  <si>
    <t>ZHAO/JIN|SHI/WENHAO</t>
  </si>
  <si>
    <t>¥504.00</t>
  </si>
  <si>
    <t>¥50.00</t>
  </si>
  <si>
    <t>¥454.00</t>
  </si>
  <si>
    <t>double room</t>
  </si>
  <si>
    <t>703293425171</t>
  </si>
  <si>
    <t>3099894</t>
  </si>
  <si>
    <t>YANG/LINGLING|LIANG/JIALEI</t>
  </si>
  <si>
    <t>¥756.00</t>
  </si>
  <si>
    <t>¥75.00</t>
  </si>
  <si>
    <t>¥681.00</t>
  </si>
  <si>
    <t>703283507435</t>
  </si>
  <si>
    <t>3062903</t>
  </si>
  <si>
    <t>ZHOU/HUI|LI/XUNDONG</t>
  </si>
  <si>
    <t>703296492859</t>
  </si>
  <si>
    <t>3112537</t>
  </si>
  <si>
    <t>158542706</t>
  </si>
  <si>
    <t>普吉岛芭东与我同眠设计酒店 (政府卫生认证)</t>
  </si>
  <si>
    <t>JIANG/WEITAO</t>
  </si>
  <si>
    <t>2023-03-12</t>
  </si>
  <si>
    <t>2023-03-09 12:02:51</t>
  </si>
  <si>
    <t>deluxe room with jacuzzi</t>
  </si>
  <si>
    <t>703295984609</t>
  </si>
  <si>
    <t>3111347</t>
  </si>
  <si>
    <t>236240219</t>
  </si>
  <si>
    <t>苏梅岛场景俱乐部酒店</t>
  </si>
  <si>
    <t>LIANG/LIFEN</t>
  </si>
  <si>
    <t>2023-03-10</t>
  </si>
  <si>
    <t>¥272.00</t>
  </si>
  <si>
    <t>¥26.00</t>
  </si>
  <si>
    <t>¥246.00</t>
  </si>
  <si>
    <t>eco double bed room</t>
  </si>
  <si>
    <t>703296091267</t>
  </si>
  <si>
    <t>3111573</t>
  </si>
  <si>
    <t>¥248.00</t>
  </si>
  <si>
    <t>¥25.00</t>
  </si>
  <si>
    <t>¥223.00</t>
  </si>
  <si>
    <t>703296212999</t>
  </si>
  <si>
    <t>3115426</t>
  </si>
  <si>
    <t>158594045</t>
  </si>
  <si>
    <t>普吉岛希尔顿阿卡迪亚温泉度假酒店 (政府卫生认证)</t>
  </si>
  <si>
    <t>LIU/YANG</t>
  </si>
  <si>
    <t>2023-03-11</t>
  </si>
  <si>
    <t>¥1,625.00</t>
  </si>
  <si>
    <t>2023-03-10 09:18:43</t>
  </si>
  <si>
    <t>Deluxe Plus Sea View King Room</t>
  </si>
  <si>
    <t>703262963804</t>
  </si>
  <si>
    <t>2999496</t>
  </si>
  <si>
    <t>221905052</t>
  </si>
  <si>
    <t>澳门凯旋门酒店</t>
  </si>
  <si>
    <t>HUANG/CHAOHUI|SHI/QIAOZHEN</t>
  </si>
  <si>
    <t>2023-02-03</t>
  </si>
  <si>
    <t>¥2,242.00</t>
  </si>
  <si>
    <t>¥214.00</t>
  </si>
  <si>
    <t>¥2,028.00</t>
  </si>
  <si>
    <t>premier king-size room</t>
  </si>
  <si>
    <t>703294617221</t>
  </si>
  <si>
    <t>3105206</t>
  </si>
  <si>
    <t>ZHANG/PING|QIN/ZONGYU</t>
  </si>
  <si>
    <t>2023-03-26</t>
  </si>
  <si>
    <t>2023-03-28</t>
  </si>
  <si>
    <t>¥3,558.00</t>
  </si>
  <si>
    <t>2023-03-10 13:14:42</t>
  </si>
  <si>
    <t>Deluxe Pool View (Bhuri wing)</t>
  </si>
  <si>
    <t>703297297840</t>
  </si>
  <si>
    <t>3117240</t>
  </si>
  <si>
    <t>236397734</t>
  </si>
  <si>
    <t>芭堤雅全盛中心酒店 (政府卫生认证)</t>
  </si>
  <si>
    <t>Chalermsirikul/Rujira</t>
  </si>
  <si>
    <t>2023-03-21</t>
  </si>
  <si>
    <t>2023-03-22</t>
  </si>
  <si>
    <t>¥493.00</t>
  </si>
  <si>
    <t>2023-03-11 00:00:03</t>
  </si>
  <si>
    <t>grand deluxe king</t>
  </si>
  <si>
    <t>703294227858</t>
  </si>
  <si>
    <t>3102977</t>
  </si>
  <si>
    <t>HUANG/FENG</t>
  </si>
  <si>
    <t>¥2,016.00</t>
  </si>
  <si>
    <t>¥208.00</t>
  </si>
  <si>
    <t>¥1,808.00</t>
  </si>
  <si>
    <t>Premier Room</t>
  </si>
  <si>
    <t>703297827380</t>
  </si>
  <si>
    <t>3117567</t>
  </si>
  <si>
    <t>158560718</t>
  </si>
  <si>
    <t>曼谷铂尔曼皇权酒店 (政府卫生认证)</t>
  </si>
  <si>
    <t>ZHAO/DEMING|YI/ZHUONING</t>
  </si>
  <si>
    <t>¥1,025.00</t>
  </si>
  <si>
    <t>¥110.00</t>
  </si>
  <si>
    <t>¥915.00</t>
  </si>
  <si>
    <t>deluxe twin bed room</t>
  </si>
  <si>
    <t>703296663317</t>
  </si>
  <si>
    <t>3115040</t>
  </si>
  <si>
    <t>158550809</t>
  </si>
  <si>
    <t>吉隆坡颐思殿酒店</t>
  </si>
  <si>
    <t>KE/JINBO</t>
  </si>
  <si>
    <t>¥402.00</t>
  </si>
  <si>
    <t>¥43.00</t>
  </si>
  <si>
    <t>¥359.00</t>
  </si>
  <si>
    <t>Eastin Deluxe Room</t>
  </si>
  <si>
    <t>703277599152</t>
  </si>
  <si>
    <t>3041577</t>
  </si>
  <si>
    <t>ZHUANG/SHIHUI|LUO/YILEI</t>
  </si>
  <si>
    <t>2023-02-18</t>
  </si>
  <si>
    <t>¥1,552.00</t>
  </si>
  <si>
    <t>¥108.00</t>
  </si>
  <si>
    <t>¥1,444.00</t>
  </si>
  <si>
    <t>703288096086</t>
  </si>
  <si>
    <t>3077228</t>
  </si>
  <si>
    <t>YANG/LIZHEN</t>
  </si>
  <si>
    <t>¥2,400.00</t>
  </si>
  <si>
    <t>¥200.00</t>
  </si>
  <si>
    <t>¥2,200.00</t>
  </si>
  <si>
    <t>Standard Twin Room with City View</t>
  </si>
  <si>
    <t>703298277609</t>
  </si>
  <si>
    <t>3119897</t>
  </si>
  <si>
    <t>¥247.00</t>
  </si>
  <si>
    <t>¥222.00</t>
  </si>
  <si>
    <t>703298366172</t>
  </si>
  <si>
    <t>3119814</t>
  </si>
  <si>
    <t>158565701</t>
  </si>
  <si>
    <t>摩德沙吞酒店 (政府卫生认证)</t>
  </si>
  <si>
    <t>LUO/JINFENG</t>
  </si>
  <si>
    <t>¥569.00</t>
  </si>
  <si>
    <t>¥58.00</t>
  </si>
  <si>
    <t>¥511.00</t>
  </si>
  <si>
    <t>Deluxe Mode Room</t>
  </si>
  <si>
    <t>703298792014</t>
  </si>
  <si>
    <t>3120650</t>
  </si>
  <si>
    <t>158549729</t>
  </si>
  <si>
    <t>阿斯皮拉第12大道酒店</t>
  </si>
  <si>
    <t>LI/JUNJUN</t>
  </si>
  <si>
    <t>Premium Room</t>
  </si>
  <si>
    <t>703298842066</t>
  </si>
  <si>
    <t>3121081</t>
  </si>
  <si>
    <t>158580026</t>
  </si>
  <si>
    <t>清迈兰花酒店</t>
  </si>
  <si>
    <t>YAN/JUAN</t>
  </si>
  <si>
    <t>¥172.00</t>
  </si>
  <si>
    <t>¥18.00</t>
  </si>
  <si>
    <t>¥154.00</t>
  </si>
  <si>
    <t>703291812883</t>
  </si>
  <si>
    <t>3092777</t>
  </si>
  <si>
    <t>LU/YOUYU</t>
  </si>
  <si>
    <t>¥3,655.00</t>
  </si>
  <si>
    <t>¥289.00</t>
  </si>
  <si>
    <t>¥3,366.00</t>
  </si>
  <si>
    <t>703298852969</t>
  </si>
  <si>
    <t>3120016</t>
  </si>
  <si>
    <t>158564867</t>
  </si>
  <si>
    <t>吉隆坡柏威年酒店 · 悦榕管理</t>
  </si>
  <si>
    <t>JIANG/HANPEI|LIU/KUNCHAN</t>
  </si>
  <si>
    <t>¥2,186.00</t>
  </si>
  <si>
    <t>¥234.00</t>
  </si>
  <si>
    <t>¥1,952.00</t>
  </si>
  <si>
    <t>Grand Oasis Room</t>
  </si>
  <si>
    <t>703299998402</t>
  </si>
  <si>
    <t>3123609</t>
  </si>
  <si>
    <t>LAI/LAPKEUNG</t>
  </si>
  <si>
    <t>2023-04-04</t>
  </si>
  <si>
    <t>2023-04-09</t>
  </si>
  <si>
    <t>¥6,835.00</t>
  </si>
  <si>
    <t>2023-03-12 12:00:02</t>
  </si>
  <si>
    <t>Urban Twin Studio</t>
  </si>
  <si>
    <t>合计</t>
  </si>
  <si>
    <t/>
  </si>
  <si>
    <t>¥57,020.00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</si>
  <si>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</si>
  <si>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</si>
  <si>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</si>
  <si>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</si>
  <si>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</si>
  <si>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</si>
  <si>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</si>
  <si>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</si>
  <si>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</si>
  <si>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A230314103931481</t>
  </si>
  <si>
    <t>A230314103959481</t>
  </si>
  <si>
    <r>
      <t>总计：</t>
    </r>
    <r>
      <rPr>
        <sz val="10"/>
        <rFont val="Arial"/>
        <charset val="134"/>
      </rPr>
      <t>51703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</si>
  <si>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</si>
  <si>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</si>
  <si>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</si>
  <si>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</si>
  <si>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</si>
  <si>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</si>
  <si>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</si>
  <si>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</si>
  <si>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</si>
  <si>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</si>
  <si>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</si>
  <si>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</si>
  <si>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</si>
  <si>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</si>
  <si>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</si>
  <si>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</si>
  <si>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</si>
  <si>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</si>
  <si>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YAN JUAN</t>
  </si>
  <si>
    <t>退房日周结</t>
  </si>
  <si>
    <t>154.00</t>
  </si>
  <si>
    <t>RMB</t>
  </si>
  <si>
    <t>0</t>
  </si>
  <si>
    <t>0.00</t>
  </si>
  <si>
    <t>去哪儿直连（港丰）</t>
  </si>
  <si>
    <t>31</t>
  </si>
  <si>
    <t>2023-03-11 13:22:07</t>
  </si>
  <si>
    <t>汇智国际旅游发展有限公司</t>
  </si>
  <si>
    <t>直连</t>
  </si>
  <si>
    <t>泰国</t>
  </si>
  <si>
    <t>LI JUNJUN</t>
  </si>
  <si>
    <t>504.00</t>
  </si>
  <si>
    <t>2023-03-11 10:36:08</t>
  </si>
  <si>
    <t>吉隆坡柏威年酒店 · 悦榕庄管理</t>
  </si>
  <si>
    <t>JIANG HANPEI,LIU KUNCHAN</t>
  </si>
  <si>
    <t>1952.00</t>
  </si>
  <si>
    <t>2023-03-11 09:23:43</t>
  </si>
  <si>
    <t>直采</t>
  </si>
  <si>
    <t>马来西亚</t>
  </si>
  <si>
    <t>清迈科科特宁曼酒店</t>
  </si>
  <si>
    <t>ZHAO JIN,SHI WENHAO</t>
  </si>
  <si>
    <t>222.00</t>
  </si>
  <si>
    <t>2023-03-11 01:24:06</t>
  </si>
  <si>
    <t>LUO JINFENG</t>
  </si>
  <si>
    <t>511.00</t>
  </si>
  <si>
    <t>2023-03-11 09:28:41</t>
  </si>
  <si>
    <t>曼谷铂尔曼皇权酒店</t>
  </si>
  <si>
    <t>ZHAO DEMING,YI ZHUONING</t>
  </si>
  <si>
    <t>915.00</t>
  </si>
  <si>
    <t>2023-03-10 15:07:31</t>
  </si>
  <si>
    <t>KE JINBO</t>
  </si>
  <si>
    <t>359.00</t>
  </si>
  <si>
    <t>2023-03-09 21:26:14</t>
  </si>
  <si>
    <t>223.00</t>
  </si>
  <si>
    <t>2023-03-09 01:24:54</t>
  </si>
  <si>
    <t>LIANG LIFEN</t>
  </si>
  <si>
    <t>246.00</t>
  </si>
  <si>
    <t>2023-03-08 23:35:52</t>
  </si>
  <si>
    <t>WANG WEI</t>
  </si>
  <si>
    <t>886.00</t>
  </si>
  <si>
    <t>2023-03-07 20:43:12</t>
  </si>
  <si>
    <t>美国</t>
  </si>
  <si>
    <t>沙美岛萨凯海滩度假村</t>
  </si>
  <si>
    <t>LIU GANGNI</t>
  </si>
  <si>
    <t>735.00</t>
  </si>
  <si>
    <t>2023-03-07 16:14:05</t>
  </si>
  <si>
    <t>HUANG FENG</t>
  </si>
  <si>
    <t>1808.00</t>
  </si>
  <si>
    <t>2023-03-07 11:25:47</t>
  </si>
  <si>
    <t>YANG LINGLING,LIANG JIALEI</t>
  </si>
  <si>
    <t>681.00</t>
  </si>
  <si>
    <t>2023-03-06 14:19:42</t>
  </si>
  <si>
    <t>芭提雅Mytt海滩酒店</t>
  </si>
  <si>
    <t>HONG HUAN,ZHANG YUSHENG</t>
  </si>
  <si>
    <t>571.00</t>
  </si>
  <si>
    <t>2023-03-06 15:26:48</t>
  </si>
  <si>
    <t>454.00</t>
  </si>
  <si>
    <t>2023-03-05 22:19:31</t>
  </si>
  <si>
    <t>JIANG HAN,AN HAIMIN</t>
  </si>
  <si>
    <t>728.00</t>
  </si>
  <si>
    <t>2023-03-04 20:51:35</t>
  </si>
  <si>
    <t>LU YOUYU</t>
  </si>
  <si>
    <t>3366.00</t>
  </si>
  <si>
    <t>2023-03-05 10:25:55</t>
  </si>
  <si>
    <t>中国</t>
  </si>
  <si>
    <t>FENGHU ZHU</t>
  </si>
  <si>
    <t>1230.00</t>
  </si>
  <si>
    <t>2023-03-04 14:15:16</t>
  </si>
  <si>
    <t>阿拉伯联合酋长国</t>
  </si>
  <si>
    <t>703290233741</t>
  </si>
  <si>
    <t>3086175</t>
  </si>
  <si>
    <t>WANG FANGFANG</t>
  </si>
  <si>
    <t>1165.00</t>
  </si>
  <si>
    <t>2023-03-03 16:34:41</t>
  </si>
  <si>
    <t>奇瓦迪酒店</t>
  </si>
  <si>
    <t>ZHONG ZEBIN,JIA SIQI</t>
  </si>
  <si>
    <t>2415.00</t>
  </si>
  <si>
    <t>2023-03-03 14:01:23</t>
  </si>
  <si>
    <t>XIE JIANQIANG</t>
  </si>
  <si>
    <t>1158.00</t>
  </si>
  <si>
    <t>2023-03-02 21:39:26</t>
  </si>
  <si>
    <t>YANG LIZHEN</t>
  </si>
  <si>
    <t>2200.00</t>
  </si>
  <si>
    <t>2023-03-01 13:40:53</t>
  </si>
  <si>
    <t>WANG JIAHAO</t>
  </si>
  <si>
    <t>4940.00</t>
  </si>
  <si>
    <t>2023-03-01 00:04:12</t>
  </si>
  <si>
    <t>XI ZHENPING</t>
  </si>
  <si>
    <t>2144.00</t>
  </si>
  <si>
    <t>2023-02-28 21:28:28</t>
  </si>
  <si>
    <t>普吉岛奈涵度假村</t>
  </si>
  <si>
    <t>ZHOU HUI,LI XUNDONG</t>
  </si>
  <si>
    <t>3904.00</t>
  </si>
  <si>
    <t>2023-02-24 20:01:43</t>
  </si>
  <si>
    <t>HU MIAO</t>
  </si>
  <si>
    <t>2023-02-24 20:01:10</t>
  </si>
  <si>
    <t>ZHUANG SHIHUI,LUO YILEI</t>
  </si>
  <si>
    <t>1444.00</t>
  </si>
  <si>
    <t>2023-02-18 14:46:47</t>
  </si>
  <si>
    <t>GONG XUWEN,DAI YANYU</t>
  </si>
  <si>
    <t>1788.00</t>
  </si>
  <si>
    <t>2023-02-11 22:03:23</t>
  </si>
  <si>
    <t>LIN QIWEN,LIN QITONG</t>
  </si>
  <si>
    <t>1192.00</t>
  </si>
  <si>
    <t>2023-02-11 22:01:52</t>
  </si>
  <si>
    <t>普吉岛卡塔磐石度假村</t>
  </si>
  <si>
    <t>QIAN LI,CHEN NING</t>
  </si>
  <si>
    <t>5351.00</t>
  </si>
  <si>
    <t>2023-02-10 10:06:44</t>
  </si>
  <si>
    <t>HUANG CHAOHUI,SHI QIAOZHEN</t>
  </si>
  <si>
    <t>2028.00</t>
  </si>
  <si>
    <t>2023-02-03 09:22:25</t>
  </si>
  <si>
    <t>SUN RUGE,SUN JINQIANG,SIM NICHOLAS</t>
  </si>
  <si>
    <t>3690.00</t>
  </si>
  <si>
    <t>2023-03-05 00:13:52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</si>
</sst>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101</v>
      </c>
      <c r="P4" s="7" t="s">
        <v>102</v>
      </c>
      <c r="Q4" s="7"/>
      <c r="R4" s="11" t="s">
        <v>103</v>
      </c>
      <c r="S4" s="12" t="s">
        <v>103</v>
      </c>
      <c r="T4" s="7" t="s">
        <v>104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111</v>
      </c>
      <c r="O5" s="7" t="s">
        <v>112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80</v>
      </c>
      <c r="P6" s="7" t="s">
        <v>113</v>
      </c>
      <c r="Q6" s="7"/>
      <c r="R6" s="11" t="s">
        <v>124</v>
      </c>
      <c r="S6" s="12" t="s">
        <v>19</v>
      </c>
      <c r="T6" s="7"/>
      <c r="U6" s="11" t="s">
        <v>19</v>
      </c>
      <c r="V6" s="11" t="s">
        <v>124</v>
      </c>
      <c r="W6" s="12" t="s">
        <v>125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2</v>
      </c>
      <c r="N7" s="7" t="s">
        <v>91</v>
      </c>
      <c r="O7" s="7" t="s">
        <v>112</v>
      </c>
      <c r="P7" s="7" t="s">
        <v>113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105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138</v>
      </c>
      <c r="H8" s="7" t="s">
        <v>139</v>
      </c>
      <c r="I8" s="7" t="s">
        <v>77</v>
      </c>
      <c r="J8" s="7" t="s">
        <v>2</v>
      </c>
      <c r="K8" s="7" t="s">
        <v>140</v>
      </c>
      <c r="L8" s="7">
        <v>1</v>
      </c>
      <c r="M8" s="7">
        <v>4</v>
      </c>
      <c r="N8" s="7" t="s">
        <v>141</v>
      </c>
      <c r="O8" s="7" t="s">
        <v>79</v>
      </c>
      <c r="P8" s="7" t="s">
        <v>113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88</v>
      </c>
      <c r="H9" s="7" t="s">
        <v>89</v>
      </c>
      <c r="I9" s="7" t="s">
        <v>77</v>
      </c>
      <c r="J9" s="7" t="s">
        <v>2</v>
      </c>
      <c r="K9" s="7" t="s">
        <v>148</v>
      </c>
      <c r="L9" s="7">
        <v>3</v>
      </c>
      <c r="M9" s="7">
        <v>2</v>
      </c>
      <c r="N9" s="7" t="s">
        <v>91</v>
      </c>
      <c r="O9" s="7" t="s">
        <v>112</v>
      </c>
      <c r="P9" s="7" t="s">
        <v>113</v>
      </c>
      <c r="Q9" s="7"/>
      <c r="R9" s="11" t="s">
        <v>149</v>
      </c>
      <c r="S9" s="12" t="s">
        <v>19</v>
      </c>
      <c r="T9" s="7"/>
      <c r="U9" s="11" t="s">
        <v>19</v>
      </c>
      <c r="V9" s="11" t="s">
        <v>149</v>
      </c>
      <c r="W9" s="12" t="s">
        <v>150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95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152</v>
      </c>
      <c r="B10" s="6" t="s">
        <v>153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154</v>
      </c>
      <c r="H10" s="7" t="s">
        <v>155</v>
      </c>
      <c r="I10" s="7" t="s">
        <v>77</v>
      </c>
      <c r="J10" s="7" t="s">
        <v>2</v>
      </c>
      <c r="K10" s="7" t="s">
        <v>156</v>
      </c>
      <c r="L10" s="7">
        <v>1</v>
      </c>
      <c r="M10" s="7">
        <v>1</v>
      </c>
      <c r="N10" s="7" t="s">
        <v>113</v>
      </c>
      <c r="O10" s="7" t="s">
        <v>157</v>
      </c>
      <c r="P10" s="7" t="s">
        <v>158</v>
      </c>
      <c r="Q10" s="7"/>
      <c r="R10" s="11" t="s">
        <v>159</v>
      </c>
      <c r="S10" s="12" t="s">
        <v>159</v>
      </c>
      <c r="T10" s="7" t="s">
        <v>160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108</v>
      </c>
      <c r="H11" s="7" t="s">
        <v>109</v>
      </c>
      <c r="I11" s="7" t="s">
        <v>77</v>
      </c>
      <c r="J11" s="7" t="s">
        <v>2</v>
      </c>
      <c r="K11" s="7" t="s">
        <v>164</v>
      </c>
      <c r="L11" s="7">
        <v>1</v>
      </c>
      <c r="M11" s="7">
        <v>3</v>
      </c>
      <c r="N11" s="7" t="s">
        <v>111</v>
      </c>
      <c r="O11" s="7" t="s">
        <v>112</v>
      </c>
      <c r="P11" s="7" t="s">
        <v>165</v>
      </c>
      <c r="Q11" s="7"/>
      <c r="R11" s="11" t="s">
        <v>166</v>
      </c>
      <c r="S11" s="12" t="s">
        <v>19</v>
      </c>
      <c r="T11" s="7"/>
      <c r="U11" s="11" t="s">
        <v>19</v>
      </c>
      <c r="V11" s="11" t="s">
        <v>166</v>
      </c>
      <c r="W11" s="12" t="s">
        <v>167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168</v>
      </c>
      <c r="AD11" t="s">
        <v>6</v>
      </c>
      <c r="AE11" t="s">
        <v>117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169</v>
      </c>
      <c r="B12" s="6" t="s">
        <v>170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171</v>
      </c>
      <c r="H12" s="7" t="s">
        <v>172</v>
      </c>
      <c r="I12" s="7" t="s">
        <v>77</v>
      </c>
      <c r="J12" s="7" t="s">
        <v>2</v>
      </c>
      <c r="K12" s="7" t="s">
        <v>173</v>
      </c>
      <c r="L12" s="7">
        <v>1</v>
      </c>
      <c r="M12" s="7">
        <v>2</v>
      </c>
      <c r="N12" s="7" t="s">
        <v>174</v>
      </c>
      <c r="O12" s="7" t="s">
        <v>80</v>
      </c>
      <c r="P12" s="7" t="s">
        <v>165</v>
      </c>
      <c r="Q12" s="7"/>
      <c r="R12" s="11" t="s">
        <v>175</v>
      </c>
      <c r="S12" s="12" t="s">
        <v>19</v>
      </c>
      <c r="T12" s="7"/>
      <c r="U12" s="11" t="s">
        <v>19</v>
      </c>
      <c r="V12" s="11" t="s">
        <v>175</v>
      </c>
      <c r="W12" s="12" t="s">
        <v>176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181</v>
      </c>
      <c r="H13" s="7" t="s">
        <v>182</v>
      </c>
      <c r="I13" s="7" t="s">
        <v>77</v>
      </c>
      <c r="J13" s="7" t="s">
        <v>2</v>
      </c>
      <c r="K13" s="7" t="s">
        <v>183</v>
      </c>
      <c r="L13" s="7">
        <v>1</v>
      </c>
      <c r="M13" s="7">
        <v>1</v>
      </c>
      <c r="N13" s="7" t="s">
        <v>80</v>
      </c>
      <c r="O13" s="7" t="s">
        <v>113</v>
      </c>
      <c r="P13" s="7" t="s">
        <v>165</v>
      </c>
      <c r="Q13" s="7"/>
      <c r="R13" s="11" t="s">
        <v>184</v>
      </c>
      <c r="S13" s="12" t="s">
        <v>19</v>
      </c>
      <c r="T13" s="7"/>
      <c r="U13" s="11" t="s">
        <v>19</v>
      </c>
      <c r="V13" s="11" t="s">
        <v>184</v>
      </c>
      <c r="W13" s="12" t="s">
        <v>185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188</v>
      </c>
      <c r="B14" s="6" t="s">
        <v>189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190</v>
      </c>
      <c r="H14" s="7" t="s">
        <v>191</v>
      </c>
      <c r="I14" s="7" t="s">
        <v>77</v>
      </c>
      <c r="J14" s="7" t="s">
        <v>2</v>
      </c>
      <c r="K14" s="7" t="s">
        <v>192</v>
      </c>
      <c r="L14" s="7">
        <v>1</v>
      </c>
      <c r="M14" s="7">
        <v>1</v>
      </c>
      <c r="N14" s="7" t="s">
        <v>113</v>
      </c>
      <c r="O14" s="7" t="s">
        <v>113</v>
      </c>
      <c r="P14" s="7" t="s">
        <v>165</v>
      </c>
      <c r="Q14" s="7"/>
      <c r="R14" s="11" t="s">
        <v>193</v>
      </c>
      <c r="S14" s="12" t="s">
        <v>19</v>
      </c>
      <c r="T14" s="7"/>
      <c r="U14" s="11" t="s">
        <v>19</v>
      </c>
      <c r="V14" s="11" t="s">
        <v>193</v>
      </c>
      <c r="W14" s="12" t="s">
        <v>194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195</v>
      </c>
      <c r="AD14" t="s">
        <v>6</v>
      </c>
      <c r="AE14" t="s">
        <v>95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196</v>
      </c>
      <c r="B15" s="6" t="s">
        <v>197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198</v>
      </c>
      <c r="H15" s="7" t="s">
        <v>199</v>
      </c>
      <c r="I15" s="7" t="s">
        <v>77</v>
      </c>
      <c r="J15" s="7" t="s">
        <v>2</v>
      </c>
      <c r="K15" s="7" t="s">
        <v>200</v>
      </c>
      <c r="L15" s="7">
        <v>1</v>
      </c>
      <c r="M15" s="7">
        <v>1</v>
      </c>
      <c r="N15" s="7" t="s">
        <v>165</v>
      </c>
      <c r="O15" s="7" t="s">
        <v>165</v>
      </c>
      <c r="P15" s="7" t="s">
        <v>201</v>
      </c>
      <c r="Q15" s="7"/>
      <c r="R15" s="11" t="s">
        <v>202</v>
      </c>
      <c r="S15" s="12" t="s">
        <v>202</v>
      </c>
      <c r="T15" s="7" t="s">
        <v>203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204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207</v>
      </c>
      <c r="H16" s="7" t="s">
        <v>208</v>
      </c>
      <c r="I16" s="7" t="s">
        <v>77</v>
      </c>
      <c r="J16" s="7" t="s">
        <v>2</v>
      </c>
      <c r="K16" s="7" t="s">
        <v>209</v>
      </c>
      <c r="L16" s="7">
        <v>1</v>
      </c>
      <c r="M16" s="7">
        <v>1</v>
      </c>
      <c r="N16" s="7" t="s">
        <v>113</v>
      </c>
      <c r="O16" s="7" t="s">
        <v>113</v>
      </c>
      <c r="P16" s="7" t="s">
        <v>165</v>
      </c>
      <c r="Q16" s="7"/>
      <c r="R16" s="11" t="s">
        <v>210</v>
      </c>
      <c r="S16" s="12" t="s">
        <v>19</v>
      </c>
      <c r="T16" s="7"/>
      <c r="U16" s="11" t="s">
        <v>19</v>
      </c>
      <c r="V16" s="11" t="s">
        <v>210</v>
      </c>
      <c r="W16" s="12" t="s">
        <v>211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212</v>
      </c>
      <c r="AD16" t="s">
        <v>6</v>
      </c>
      <c r="AE16" t="s">
        <v>213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216</v>
      </c>
      <c r="H17" s="7" t="s">
        <v>217</v>
      </c>
      <c r="I17" s="7" t="s">
        <v>77</v>
      </c>
      <c r="J17" s="7" t="s">
        <v>2</v>
      </c>
      <c r="K17" s="7" t="s">
        <v>218</v>
      </c>
      <c r="L17" s="7">
        <v>1</v>
      </c>
      <c r="M17" s="7">
        <v>5</v>
      </c>
      <c r="N17" s="7" t="s">
        <v>174</v>
      </c>
      <c r="O17" s="7" t="s">
        <v>91</v>
      </c>
      <c r="P17" s="7" t="s">
        <v>201</v>
      </c>
      <c r="Q17" s="7"/>
      <c r="R17" s="11" t="s">
        <v>219</v>
      </c>
      <c r="S17" s="12" t="s">
        <v>19</v>
      </c>
      <c r="T17" s="7"/>
      <c r="U17" s="11" t="s">
        <v>19</v>
      </c>
      <c r="V17" s="11" t="s">
        <v>219</v>
      </c>
      <c r="W17" s="12" t="s">
        <v>220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221</v>
      </c>
      <c r="AD17" t="s">
        <v>6</v>
      </c>
      <c r="AE17" t="s">
        <v>222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225</v>
      </c>
      <c r="H18" s="7" t="s">
        <v>226</v>
      </c>
      <c r="I18" s="7" t="s">
        <v>77</v>
      </c>
      <c r="J18" s="7" t="s">
        <v>2</v>
      </c>
      <c r="K18" s="7" t="s">
        <v>227</v>
      </c>
      <c r="L18" s="7">
        <v>1</v>
      </c>
      <c r="M18" s="7">
        <v>2</v>
      </c>
      <c r="N18" s="7" t="s">
        <v>228</v>
      </c>
      <c r="O18" s="7" t="s">
        <v>113</v>
      </c>
      <c r="P18" s="7" t="s">
        <v>201</v>
      </c>
      <c r="Q18" s="7"/>
      <c r="R18" s="11" t="s">
        <v>229</v>
      </c>
      <c r="S18" s="12" t="s">
        <v>19</v>
      </c>
      <c r="T18" s="7"/>
      <c r="U18" s="11" t="s">
        <v>19</v>
      </c>
      <c r="V18" s="11" t="s">
        <v>229</v>
      </c>
      <c r="W18" s="12" t="s">
        <v>230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231</v>
      </c>
      <c r="AD18" t="s">
        <v>6</v>
      </c>
      <c r="AE18" t="s">
        <v>232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235</v>
      </c>
      <c r="H19" s="7" t="s">
        <v>236</v>
      </c>
      <c r="I19" s="7" t="s">
        <v>77</v>
      </c>
      <c r="J19" s="7" t="s">
        <v>2</v>
      </c>
      <c r="K19" s="7" t="s">
        <v>237</v>
      </c>
      <c r="L19" s="7">
        <v>1</v>
      </c>
      <c r="M19" s="7">
        <v>2</v>
      </c>
      <c r="N19" s="7" t="s">
        <v>112</v>
      </c>
      <c r="O19" s="7" t="s">
        <v>113</v>
      </c>
      <c r="P19" s="7" t="s">
        <v>201</v>
      </c>
      <c r="Q19" s="7"/>
      <c r="R19" s="11" t="s">
        <v>238</v>
      </c>
      <c r="S19" s="12" t="s">
        <v>19</v>
      </c>
      <c r="T19" s="7"/>
      <c r="U19" s="11" t="s">
        <v>19</v>
      </c>
      <c r="V19" s="11" t="s">
        <v>238</v>
      </c>
      <c r="W19" s="12" t="s">
        <v>239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242</v>
      </c>
      <c r="B20" s="6" t="s">
        <v>243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235</v>
      </c>
      <c r="H20" s="7" t="s">
        <v>236</v>
      </c>
      <c r="I20" s="7" t="s">
        <v>77</v>
      </c>
      <c r="J20" s="7" t="s">
        <v>2</v>
      </c>
      <c r="K20" s="7" t="s">
        <v>244</v>
      </c>
      <c r="L20" s="7">
        <v>1</v>
      </c>
      <c r="M20" s="7">
        <v>3</v>
      </c>
      <c r="N20" s="7" t="s">
        <v>80</v>
      </c>
      <c r="O20" s="7" t="s">
        <v>80</v>
      </c>
      <c r="P20" s="7" t="s">
        <v>201</v>
      </c>
      <c r="Q20" s="7"/>
      <c r="R20" s="11" t="s">
        <v>245</v>
      </c>
      <c r="S20" s="12" t="s">
        <v>19</v>
      </c>
      <c r="T20" s="7"/>
      <c r="U20" s="11" t="s">
        <v>19</v>
      </c>
      <c r="V20" s="11" t="s">
        <v>245</v>
      </c>
      <c r="W20" s="12" t="s">
        <v>246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247</v>
      </c>
      <c r="AD20" t="s">
        <v>6</v>
      </c>
      <c r="AE20" t="s">
        <v>241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248</v>
      </c>
      <c r="B21" s="6" t="s">
        <v>249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250</v>
      </c>
      <c r="L21" s="7">
        <v>1</v>
      </c>
      <c r="M21" s="7">
        <v>2</v>
      </c>
      <c r="N21" s="7" t="s">
        <v>228</v>
      </c>
      <c r="O21" s="7" t="s">
        <v>113</v>
      </c>
      <c r="P21" s="7" t="s">
        <v>201</v>
      </c>
      <c r="Q21" s="7"/>
      <c r="R21" s="11" t="s">
        <v>229</v>
      </c>
      <c r="S21" s="12" t="s">
        <v>19</v>
      </c>
      <c r="T21" s="7"/>
      <c r="U21" s="11" t="s">
        <v>19</v>
      </c>
      <c r="V21" s="11" t="s">
        <v>229</v>
      </c>
      <c r="W21" s="12" t="s">
        <v>230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251</v>
      </c>
      <c r="B22" s="6" t="s">
        <v>252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253</v>
      </c>
      <c r="H22" s="7" t="s">
        <v>254</v>
      </c>
      <c r="I22" s="7" t="s">
        <v>77</v>
      </c>
      <c r="J22" s="7" t="s">
        <v>2</v>
      </c>
      <c r="K22" s="7" t="s">
        <v>255</v>
      </c>
      <c r="L22" s="7">
        <v>1</v>
      </c>
      <c r="M22" s="7">
        <v>3</v>
      </c>
      <c r="N22" s="7" t="s">
        <v>201</v>
      </c>
      <c r="O22" s="7" t="s">
        <v>201</v>
      </c>
      <c r="P22" s="7" t="s">
        <v>256</v>
      </c>
      <c r="Q22" s="7"/>
      <c r="R22" s="11" t="s">
        <v>168</v>
      </c>
      <c r="S22" s="12" t="s">
        <v>168</v>
      </c>
      <c r="T22" s="7" t="s">
        <v>257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258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259</v>
      </c>
      <c r="B23" s="6" t="s">
        <v>260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261</v>
      </c>
      <c r="H23" s="7" t="s">
        <v>262</v>
      </c>
      <c r="I23" s="7" t="s">
        <v>77</v>
      </c>
      <c r="J23" s="7" t="s">
        <v>2</v>
      </c>
      <c r="K23" s="7" t="s">
        <v>263</v>
      </c>
      <c r="L23" s="7">
        <v>1</v>
      </c>
      <c r="M23" s="7">
        <v>1</v>
      </c>
      <c r="N23" s="7" t="s">
        <v>165</v>
      </c>
      <c r="O23" s="7" t="s">
        <v>201</v>
      </c>
      <c r="P23" s="7" t="s">
        <v>264</v>
      </c>
      <c r="Q23" s="7"/>
      <c r="R23" s="11" t="s">
        <v>265</v>
      </c>
      <c r="S23" s="12" t="s">
        <v>19</v>
      </c>
      <c r="T23" s="7"/>
      <c r="U23" s="11" t="s">
        <v>19</v>
      </c>
      <c r="V23" s="11" t="s">
        <v>265</v>
      </c>
      <c r="W23" s="12" t="s">
        <v>266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267</v>
      </c>
      <c r="AD23" t="s">
        <v>6</v>
      </c>
      <c r="AE23" t="s">
        <v>268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269</v>
      </c>
      <c r="B24" s="6" t="s">
        <v>270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235</v>
      </c>
      <c r="H24" s="7" t="s">
        <v>236</v>
      </c>
      <c r="I24" s="7" t="s">
        <v>77</v>
      </c>
      <c r="J24" s="7" t="s">
        <v>2</v>
      </c>
      <c r="K24" s="7" t="s">
        <v>237</v>
      </c>
      <c r="L24" s="7">
        <v>1</v>
      </c>
      <c r="M24" s="7">
        <v>1</v>
      </c>
      <c r="N24" s="7" t="s">
        <v>201</v>
      </c>
      <c r="O24" s="7" t="s">
        <v>201</v>
      </c>
      <c r="P24" s="7" t="s">
        <v>264</v>
      </c>
      <c r="Q24" s="7"/>
      <c r="R24" s="11" t="s">
        <v>271</v>
      </c>
      <c r="S24" s="12" t="s">
        <v>19</v>
      </c>
      <c r="T24" s="7"/>
      <c r="U24" s="11" t="s">
        <v>19</v>
      </c>
      <c r="V24" s="11" t="s">
        <v>271</v>
      </c>
      <c r="W24" s="12" t="s">
        <v>272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273</v>
      </c>
      <c r="AD24" t="s">
        <v>6</v>
      </c>
      <c r="AE24" t="s">
        <v>241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274</v>
      </c>
      <c r="B25" s="6" t="s">
        <v>275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276</v>
      </c>
      <c r="H25" s="7" t="s">
        <v>277</v>
      </c>
      <c r="I25" s="7" t="s">
        <v>77</v>
      </c>
      <c r="J25" s="7" t="s">
        <v>2</v>
      </c>
      <c r="K25" s="7" t="s">
        <v>278</v>
      </c>
      <c r="L25" s="7">
        <v>1</v>
      </c>
      <c r="M25" s="7">
        <v>1</v>
      </c>
      <c r="N25" s="7" t="s">
        <v>201</v>
      </c>
      <c r="O25" s="7" t="s">
        <v>264</v>
      </c>
      <c r="P25" s="7" t="s">
        <v>279</v>
      </c>
      <c r="Q25" s="7"/>
      <c r="R25" s="11" t="s">
        <v>280</v>
      </c>
      <c r="S25" s="12" t="s">
        <v>280</v>
      </c>
      <c r="T25" s="7" t="s">
        <v>281</v>
      </c>
      <c r="U25" s="11" t="s">
        <v>19</v>
      </c>
      <c r="V25" s="11" t="s">
        <v>19</v>
      </c>
      <c r="W25" s="12" t="s">
        <v>19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282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283</v>
      </c>
      <c r="B26" s="6" t="s">
        <v>284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285</v>
      </c>
      <c r="H26" s="7" t="s">
        <v>286</v>
      </c>
      <c r="I26" s="7" t="s">
        <v>77</v>
      </c>
      <c r="J26" s="7" t="s">
        <v>2</v>
      </c>
      <c r="K26" s="7" t="s">
        <v>287</v>
      </c>
      <c r="L26" s="7">
        <v>1</v>
      </c>
      <c r="M26" s="7">
        <v>2</v>
      </c>
      <c r="N26" s="7" t="s">
        <v>288</v>
      </c>
      <c r="O26" s="7" t="s">
        <v>165</v>
      </c>
      <c r="P26" s="7" t="s">
        <v>264</v>
      </c>
      <c r="Q26" s="7"/>
      <c r="R26" s="11" t="s">
        <v>289</v>
      </c>
      <c r="S26" s="12" t="s">
        <v>19</v>
      </c>
      <c r="T26" s="7"/>
      <c r="U26" s="11" t="s">
        <v>19</v>
      </c>
      <c r="V26" s="11" t="s">
        <v>289</v>
      </c>
      <c r="W26" s="12" t="s">
        <v>290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291</v>
      </c>
      <c r="AD26" t="s">
        <v>6</v>
      </c>
      <c r="AE26" t="s">
        <v>292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293</v>
      </c>
      <c r="B27" s="6" t="s">
        <v>294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154</v>
      </c>
      <c r="H27" s="7" t="s">
        <v>155</v>
      </c>
      <c r="I27" s="7" t="s">
        <v>77</v>
      </c>
      <c r="J27" s="7" t="s">
        <v>2</v>
      </c>
      <c r="K27" s="7" t="s">
        <v>295</v>
      </c>
      <c r="L27" s="7">
        <v>1</v>
      </c>
      <c r="M27" s="7">
        <v>2</v>
      </c>
      <c r="N27" s="7" t="s">
        <v>113</v>
      </c>
      <c r="O27" s="7" t="s">
        <v>296</v>
      </c>
      <c r="P27" s="7" t="s">
        <v>297</v>
      </c>
      <c r="Q27" s="7"/>
      <c r="R27" s="11" t="s">
        <v>298</v>
      </c>
      <c r="S27" s="12" t="s">
        <v>298</v>
      </c>
      <c r="T27" s="7" t="s">
        <v>299</v>
      </c>
      <c r="U27" s="11" t="s">
        <v>19</v>
      </c>
      <c r="V27" s="11" t="s">
        <v>19</v>
      </c>
      <c r="W27" s="12" t="s">
        <v>19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300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301</v>
      </c>
      <c r="B28" s="6" t="s">
        <v>302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303</v>
      </c>
      <c r="H28" s="7" t="s">
        <v>304</v>
      </c>
      <c r="I28" s="7" t="s">
        <v>77</v>
      </c>
      <c r="J28" s="7" t="s">
        <v>2</v>
      </c>
      <c r="K28" s="7" t="s">
        <v>305</v>
      </c>
      <c r="L28" s="7">
        <v>1</v>
      </c>
      <c r="M28" s="7">
        <v>1</v>
      </c>
      <c r="N28" s="7" t="s">
        <v>264</v>
      </c>
      <c r="O28" s="7" t="s">
        <v>306</v>
      </c>
      <c r="P28" s="7" t="s">
        <v>307</v>
      </c>
      <c r="Q28" s="7"/>
      <c r="R28" s="11" t="s">
        <v>308</v>
      </c>
      <c r="S28" s="12" t="s">
        <v>308</v>
      </c>
      <c r="T28" s="7" t="s">
        <v>309</v>
      </c>
      <c r="U28" s="11" t="s">
        <v>19</v>
      </c>
      <c r="V28" s="11" t="s">
        <v>19</v>
      </c>
      <c r="W28" s="12" t="s">
        <v>19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310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311</v>
      </c>
      <c r="B29" s="6" t="s">
        <v>312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190</v>
      </c>
      <c r="H29" s="7" t="s">
        <v>191</v>
      </c>
      <c r="I29" s="7" t="s">
        <v>77</v>
      </c>
      <c r="J29" s="7" t="s">
        <v>2</v>
      </c>
      <c r="K29" s="7" t="s">
        <v>313</v>
      </c>
      <c r="L29" s="7">
        <v>1</v>
      </c>
      <c r="M29" s="7">
        <v>2</v>
      </c>
      <c r="N29" s="7" t="s">
        <v>113</v>
      </c>
      <c r="O29" s="7" t="s">
        <v>201</v>
      </c>
      <c r="P29" s="7" t="s">
        <v>279</v>
      </c>
      <c r="Q29" s="7"/>
      <c r="R29" s="11" t="s">
        <v>314</v>
      </c>
      <c r="S29" s="12" t="s">
        <v>19</v>
      </c>
      <c r="T29" s="7"/>
      <c r="U29" s="11" t="s">
        <v>19</v>
      </c>
      <c r="V29" s="11" t="s">
        <v>314</v>
      </c>
      <c r="W29" s="12" t="s">
        <v>315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316</v>
      </c>
      <c r="AD29" t="s">
        <v>6</v>
      </c>
      <c r="AE29" t="s">
        <v>317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318</v>
      </c>
      <c r="B30" s="6" t="s">
        <v>319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320</v>
      </c>
      <c r="H30" s="7" t="s">
        <v>321</v>
      </c>
      <c r="I30" s="7" t="s">
        <v>77</v>
      </c>
      <c r="J30" s="7" t="s">
        <v>2</v>
      </c>
      <c r="K30" s="7" t="s">
        <v>322</v>
      </c>
      <c r="L30" s="7">
        <v>1</v>
      </c>
      <c r="M30" s="7">
        <v>1</v>
      </c>
      <c r="N30" s="7" t="s">
        <v>264</v>
      </c>
      <c r="O30" s="7" t="s">
        <v>264</v>
      </c>
      <c r="P30" s="7" t="s">
        <v>279</v>
      </c>
      <c r="Q30" s="7"/>
      <c r="R30" s="11" t="s">
        <v>323</v>
      </c>
      <c r="S30" s="12" t="s">
        <v>19</v>
      </c>
      <c r="T30" s="7"/>
      <c r="U30" s="11" t="s">
        <v>19</v>
      </c>
      <c r="V30" s="11" t="s">
        <v>323</v>
      </c>
      <c r="W30" s="12" t="s">
        <v>324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325</v>
      </c>
      <c r="AD30" t="s">
        <v>6</v>
      </c>
      <c r="AE30" t="s">
        <v>326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327</v>
      </c>
      <c r="B31" s="6" t="s">
        <v>328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329</v>
      </c>
      <c r="H31" s="7" t="s">
        <v>330</v>
      </c>
      <c r="I31" s="7" t="s">
        <v>77</v>
      </c>
      <c r="J31" s="7" t="s">
        <v>2</v>
      </c>
      <c r="K31" s="7" t="s">
        <v>331</v>
      </c>
      <c r="L31" s="7">
        <v>1</v>
      </c>
      <c r="M31" s="7">
        <v>1</v>
      </c>
      <c r="N31" s="7" t="s">
        <v>201</v>
      </c>
      <c r="O31" s="7" t="s">
        <v>264</v>
      </c>
      <c r="P31" s="7" t="s">
        <v>279</v>
      </c>
      <c r="Q31" s="7"/>
      <c r="R31" s="11" t="s">
        <v>332</v>
      </c>
      <c r="S31" s="12" t="s">
        <v>19</v>
      </c>
      <c r="T31" s="7"/>
      <c r="U31" s="11" t="s">
        <v>19</v>
      </c>
      <c r="V31" s="11" t="s">
        <v>332</v>
      </c>
      <c r="W31" s="12" t="s">
        <v>333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334</v>
      </c>
      <c r="AD31" t="s">
        <v>6</v>
      </c>
      <c r="AE31" t="s">
        <v>335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336</v>
      </c>
      <c r="B32" s="6" t="s">
        <v>337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171</v>
      </c>
      <c r="H32" s="7" t="s">
        <v>172</v>
      </c>
      <c r="I32" s="7" t="s">
        <v>77</v>
      </c>
      <c r="J32" s="7" t="s">
        <v>2</v>
      </c>
      <c r="K32" s="7" t="s">
        <v>338</v>
      </c>
      <c r="L32" s="7">
        <v>1</v>
      </c>
      <c r="M32" s="7">
        <v>2</v>
      </c>
      <c r="N32" s="7" t="s">
        <v>339</v>
      </c>
      <c r="O32" s="7" t="s">
        <v>264</v>
      </c>
      <c r="P32" s="7" t="s">
        <v>256</v>
      </c>
      <c r="Q32" s="7"/>
      <c r="R32" s="11" t="s">
        <v>340</v>
      </c>
      <c r="S32" s="12" t="s">
        <v>19</v>
      </c>
      <c r="T32" s="7"/>
      <c r="U32" s="11" t="s">
        <v>19</v>
      </c>
      <c r="V32" s="11" t="s">
        <v>340</v>
      </c>
      <c r="W32" s="12" t="s">
        <v>341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342</v>
      </c>
      <c r="AD32" t="s">
        <v>6</v>
      </c>
      <c r="AE32" t="s">
        <v>178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343</v>
      </c>
      <c r="B33" s="6" t="s">
        <v>344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216</v>
      </c>
      <c r="H33" s="7" t="s">
        <v>217</v>
      </c>
      <c r="I33" s="7" t="s">
        <v>77</v>
      </c>
      <c r="J33" s="7" t="s">
        <v>2</v>
      </c>
      <c r="K33" s="7" t="s">
        <v>345</v>
      </c>
      <c r="L33" s="7">
        <v>1</v>
      </c>
      <c r="M33" s="7">
        <v>2</v>
      </c>
      <c r="N33" s="7" t="s">
        <v>174</v>
      </c>
      <c r="O33" s="7" t="s">
        <v>264</v>
      </c>
      <c r="P33" s="7" t="s">
        <v>256</v>
      </c>
      <c r="Q33" s="7"/>
      <c r="R33" s="11" t="s">
        <v>346</v>
      </c>
      <c r="S33" s="12" t="s">
        <v>19</v>
      </c>
      <c r="T33" s="7"/>
      <c r="U33" s="11" t="s">
        <v>19</v>
      </c>
      <c r="V33" s="11" t="s">
        <v>346</v>
      </c>
      <c r="W33" s="12" t="s">
        <v>347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348</v>
      </c>
      <c r="AD33" t="s">
        <v>6</v>
      </c>
      <c r="AE33" t="s">
        <v>349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350</v>
      </c>
      <c r="B34" s="6" t="s">
        <v>351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235</v>
      </c>
      <c r="H34" s="7" t="s">
        <v>236</v>
      </c>
      <c r="I34" s="7" t="s">
        <v>77</v>
      </c>
      <c r="J34" s="7" t="s">
        <v>2</v>
      </c>
      <c r="K34" s="7" t="s">
        <v>237</v>
      </c>
      <c r="L34" s="7">
        <v>1</v>
      </c>
      <c r="M34" s="7">
        <v>1</v>
      </c>
      <c r="N34" s="7" t="s">
        <v>279</v>
      </c>
      <c r="O34" s="7" t="s">
        <v>279</v>
      </c>
      <c r="P34" s="7" t="s">
        <v>256</v>
      </c>
      <c r="Q34" s="7"/>
      <c r="R34" s="11" t="s">
        <v>352</v>
      </c>
      <c r="S34" s="12" t="s">
        <v>19</v>
      </c>
      <c r="T34" s="7"/>
      <c r="U34" s="11" t="s">
        <v>19</v>
      </c>
      <c r="V34" s="11" t="s">
        <v>352</v>
      </c>
      <c r="W34" s="12" t="s">
        <v>272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353</v>
      </c>
      <c r="AD34" t="s">
        <v>6</v>
      </c>
      <c r="AE34" t="s">
        <v>241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354</v>
      </c>
      <c r="B35" s="6" t="s">
        <v>355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356</v>
      </c>
      <c r="H35" s="7" t="s">
        <v>357</v>
      </c>
      <c r="I35" s="7" t="s">
        <v>77</v>
      </c>
      <c r="J35" s="7" t="s">
        <v>2</v>
      </c>
      <c r="K35" s="7" t="s">
        <v>358</v>
      </c>
      <c r="L35" s="7">
        <v>1</v>
      </c>
      <c r="M35" s="7">
        <v>1</v>
      </c>
      <c r="N35" s="7" t="s">
        <v>279</v>
      </c>
      <c r="O35" s="7" t="s">
        <v>279</v>
      </c>
      <c r="P35" s="7" t="s">
        <v>256</v>
      </c>
      <c r="Q35" s="7"/>
      <c r="R35" s="11" t="s">
        <v>359</v>
      </c>
      <c r="S35" s="12" t="s">
        <v>19</v>
      </c>
      <c r="T35" s="7"/>
      <c r="U35" s="11" t="s">
        <v>19</v>
      </c>
      <c r="V35" s="11" t="s">
        <v>359</v>
      </c>
      <c r="W35" s="12" t="s">
        <v>360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361</v>
      </c>
      <c r="AD35" t="s">
        <v>6</v>
      </c>
      <c r="AE35" t="s">
        <v>362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363</v>
      </c>
      <c r="B36" s="6" t="s">
        <v>364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365</v>
      </c>
      <c r="H36" s="7" t="s">
        <v>366</v>
      </c>
      <c r="I36" s="7" t="s">
        <v>77</v>
      </c>
      <c r="J36" s="7" t="s">
        <v>2</v>
      </c>
      <c r="K36" s="7" t="s">
        <v>367</v>
      </c>
      <c r="L36" s="7">
        <v>1</v>
      </c>
      <c r="M36" s="7">
        <v>1</v>
      </c>
      <c r="N36" s="7" t="s">
        <v>279</v>
      </c>
      <c r="O36" s="7" t="s">
        <v>279</v>
      </c>
      <c r="P36" s="7" t="s">
        <v>256</v>
      </c>
      <c r="Q36" s="7"/>
      <c r="R36" s="11" t="s">
        <v>125</v>
      </c>
      <c r="S36" s="12" t="s">
        <v>19</v>
      </c>
      <c r="T36" s="7"/>
      <c r="U36" s="11" t="s">
        <v>19</v>
      </c>
      <c r="V36" s="11" t="s">
        <v>125</v>
      </c>
      <c r="W36" s="12" t="s">
        <v>360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238</v>
      </c>
      <c r="AD36" t="s">
        <v>6</v>
      </c>
      <c r="AE36" t="s">
        <v>368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369</v>
      </c>
      <c r="B37" s="6" t="s">
        <v>370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371</v>
      </c>
      <c r="H37" s="7" t="s">
        <v>372</v>
      </c>
      <c r="I37" s="7" t="s">
        <v>77</v>
      </c>
      <c r="J37" s="7" t="s">
        <v>2</v>
      </c>
      <c r="K37" s="7" t="s">
        <v>373</v>
      </c>
      <c r="L37" s="7">
        <v>1</v>
      </c>
      <c r="M37" s="7">
        <v>1</v>
      </c>
      <c r="N37" s="7" t="s">
        <v>279</v>
      </c>
      <c r="O37" s="7" t="s">
        <v>279</v>
      </c>
      <c r="P37" s="7" t="s">
        <v>256</v>
      </c>
      <c r="Q37" s="7"/>
      <c r="R37" s="11" t="s">
        <v>374</v>
      </c>
      <c r="S37" s="12" t="s">
        <v>19</v>
      </c>
      <c r="T37" s="7"/>
      <c r="U37" s="11" t="s">
        <v>19</v>
      </c>
      <c r="V37" s="11" t="s">
        <v>374</v>
      </c>
      <c r="W37" s="12" t="s">
        <v>375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376</v>
      </c>
      <c r="AD37" t="s">
        <v>6</v>
      </c>
      <c r="AE37" t="s">
        <v>204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377</v>
      </c>
      <c r="B38" s="6" t="s">
        <v>378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171</v>
      </c>
      <c r="H38" s="7" t="s">
        <v>172</v>
      </c>
      <c r="I38" s="7" t="s">
        <v>77</v>
      </c>
      <c r="J38" s="7" t="s">
        <v>2</v>
      </c>
      <c r="K38" s="7" t="s">
        <v>379</v>
      </c>
      <c r="L38" s="7">
        <v>1</v>
      </c>
      <c r="M38" s="7">
        <v>5</v>
      </c>
      <c r="N38" s="7" t="s">
        <v>91</v>
      </c>
      <c r="O38" s="7" t="s">
        <v>113</v>
      </c>
      <c r="P38" s="7" t="s">
        <v>256</v>
      </c>
      <c r="Q38" s="7"/>
      <c r="R38" s="11" t="s">
        <v>380</v>
      </c>
      <c r="S38" s="12" t="s">
        <v>19</v>
      </c>
      <c r="T38" s="7"/>
      <c r="U38" s="11" t="s">
        <v>19</v>
      </c>
      <c r="V38" s="11" t="s">
        <v>380</v>
      </c>
      <c r="W38" s="12" t="s">
        <v>381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382</v>
      </c>
      <c r="AD38" t="s">
        <v>6</v>
      </c>
      <c r="AE38" t="s">
        <v>178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383</v>
      </c>
      <c r="B39" s="6" t="s">
        <v>384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385</v>
      </c>
      <c r="H39" s="7" t="s">
        <v>386</v>
      </c>
      <c r="I39" s="7" t="s">
        <v>77</v>
      </c>
      <c r="J39" s="7" t="s">
        <v>2</v>
      </c>
      <c r="K39" s="7" t="s">
        <v>387</v>
      </c>
      <c r="L39" s="7">
        <v>2</v>
      </c>
      <c r="M39" s="7">
        <v>1</v>
      </c>
      <c r="N39" s="7" t="s">
        <v>279</v>
      </c>
      <c r="O39" s="7" t="s">
        <v>279</v>
      </c>
      <c r="P39" s="7" t="s">
        <v>256</v>
      </c>
      <c r="Q39" s="7"/>
      <c r="R39" s="11" t="s">
        <v>388</v>
      </c>
      <c r="S39" s="12" t="s">
        <v>19</v>
      </c>
      <c r="T39" s="7"/>
      <c r="U39" s="11" t="s">
        <v>19</v>
      </c>
      <c r="V39" s="11" t="s">
        <v>388</v>
      </c>
      <c r="W39" s="12" t="s">
        <v>389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390</v>
      </c>
      <c r="AD39" t="s">
        <v>6</v>
      </c>
      <c r="AE39" t="s">
        <v>391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392</v>
      </c>
      <c r="B40" s="6" t="s">
        <v>393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385</v>
      </c>
      <c r="H40" s="7" t="s">
        <v>386</v>
      </c>
      <c r="I40" s="7" t="s">
        <v>77</v>
      </c>
      <c r="J40" s="7" t="s">
        <v>2</v>
      </c>
      <c r="K40" s="7" t="s">
        <v>394</v>
      </c>
      <c r="L40" s="7">
        <v>1</v>
      </c>
      <c r="M40" s="7">
        <v>5</v>
      </c>
      <c r="N40" s="7" t="s">
        <v>256</v>
      </c>
      <c r="O40" s="7" t="s">
        <v>395</v>
      </c>
      <c r="P40" s="7" t="s">
        <v>396</v>
      </c>
      <c r="Q40" s="7"/>
      <c r="R40" s="11" t="s">
        <v>397</v>
      </c>
      <c r="S40" s="12" t="s">
        <v>397</v>
      </c>
      <c r="T40" s="7" t="s">
        <v>398</v>
      </c>
      <c r="U40" s="11" t="s">
        <v>19</v>
      </c>
      <c r="V40" s="11" t="s">
        <v>19</v>
      </c>
      <c r="W40" s="12" t="s">
        <v>19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19</v>
      </c>
      <c r="AD40" t="s">
        <v>6</v>
      </c>
      <c r="AE40" t="s">
        <v>399</v>
      </c>
      <c r="AF40" t="s">
        <v>85</v>
      </c>
      <c r="AG40" t="s">
        <v>73</v>
      </c>
      <c r="AH40" t="s">
        <v>19</v>
      </c>
    </row>
    <row r="41" customHeight="1" spans="1:32">
      <c r="A41" s="10" t="s">
        <v>400</v>
      </c>
      <c r="B41" s="10"/>
      <c r="C41" s="10" t="s">
        <v>401</v>
      </c>
      <c r="D41" s="10"/>
      <c r="E41" s="10"/>
      <c r="F41" s="10"/>
      <c r="G41" s="10" t="s">
        <v>401</v>
      </c>
      <c r="H41" s="10" t="s">
        <v>401</v>
      </c>
      <c r="I41" s="10" t="s">
        <v>401</v>
      </c>
      <c r="J41" s="10" t="s">
        <v>401</v>
      </c>
      <c r="K41" s="10" t="s">
        <v>401</v>
      </c>
      <c r="L41" s="10" t="s">
        <v>401</v>
      </c>
      <c r="M41" s="10" t="s">
        <v>401</v>
      </c>
      <c r="N41" s="10" t="s">
        <v>401</v>
      </c>
      <c r="O41" s="10" t="s">
        <v>401</v>
      </c>
      <c r="P41" s="10" t="s">
        <v>401</v>
      </c>
      <c r="Q41" s="10"/>
      <c r="R41" s="13" t="s">
        <v>20</v>
      </c>
      <c r="S41" s="13" t="s">
        <v>21</v>
      </c>
      <c r="T41" s="10" t="s">
        <v>401</v>
      </c>
      <c r="U41" s="13"/>
      <c r="V41" s="13" t="s">
        <v>402</v>
      </c>
      <c r="W41" s="13" t="s">
        <v>22</v>
      </c>
      <c r="X41" s="13"/>
      <c r="Y41" s="13"/>
      <c r="Z41" s="13"/>
      <c r="AA41" s="10"/>
      <c r="AB41" s="13"/>
      <c r="AC41" s="10"/>
      <c r="AD41" s="10" t="s">
        <v>401</v>
      </c>
      <c r="AE41" s="10"/>
      <c r="AF4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403</v>
      </c>
      <c r="B1" s="4" t="s">
        <v>404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405</v>
      </c>
      <c r="H1" s="4" t="s">
        <v>406</v>
      </c>
      <c r="I1" s="4" t="s">
        <v>13</v>
      </c>
      <c r="J1" s="4" t="s">
        <v>17</v>
      </c>
      <c r="K1" s="4" t="s">
        <v>18</v>
      </c>
      <c r="L1" s="9" t="s">
        <v>407</v>
      </c>
      <c r="M1" s="4" t="s">
        <v>408</v>
      </c>
      <c r="N1" s="4" t="s">
        <v>409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8" workbookViewId="0">
      <selection activeCell="A47" sqref="A47:C4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411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2415</v>
      </c>
      <c r="E2" t="str">
        <f>VLOOKUP(A2,HOP!A:L,12,0)</f>
        <v>2415.00</v>
      </c>
      <c r="F2" t="str">
        <f>VLOOKUP(A2,HOP!A:C,3,0)</f>
        <v>3085946</v>
      </c>
      <c r="G2">
        <f>D2-E2</f>
        <v>0</v>
      </c>
      <c r="H2" t="str">
        <f>$H$1&amp;F2</f>
        <v>，3085946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1230</v>
      </c>
      <c r="E3" t="str">
        <f>VLOOKUP(A3,HOP!A:L,12,0)</f>
        <v>1230.00</v>
      </c>
      <c r="F3" t="str">
        <f>VLOOKUP(A3,HOP!A:C,3,0)</f>
        <v>3089930</v>
      </c>
      <c r="G3">
        <f t="shared" ref="G3:G40" si="0">D3-E3</f>
        <v>0</v>
      </c>
      <c r="H3" t="str">
        <f t="shared" ref="H3:H40" si="1">$H$1&amp;F3</f>
        <v>，3089930</v>
      </c>
      <c r="I3" t="str">
        <f>VLOOKUP(A3,HOP!A:U,21,0)</f>
        <v>直采</v>
      </c>
    </row>
    <row r="4" ht="14.25" hidden="1" customHeight="1" spans="1:9">
      <c r="A4" s="6" t="s">
        <v>96</v>
      </c>
      <c r="B4" s="7" t="s">
        <v>101</v>
      </c>
      <c r="C4" s="7" t="s">
        <v>102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customHeight="1" spans="1:9">
      <c r="A5" s="6" t="s">
        <v>106</v>
      </c>
      <c r="B5" s="7" t="s">
        <v>112</v>
      </c>
      <c r="C5" s="7" t="s">
        <v>113</v>
      </c>
      <c r="D5" s="3">
        <v>1192</v>
      </c>
      <c r="E5" t="str">
        <f>VLOOKUP(A5,HOP!A:L,12,0)</f>
        <v>1192.00</v>
      </c>
      <c r="F5" t="str">
        <f>VLOOKUP(A5,HOP!A:C,3,0)</f>
        <v>3020100</v>
      </c>
      <c r="G5">
        <f t="shared" si="0"/>
        <v>0</v>
      </c>
      <c r="H5" t="str">
        <f t="shared" si="1"/>
        <v>，3020100</v>
      </c>
      <c r="I5" t="str">
        <f>VLOOKUP(A5,HOP!A:U,21,0)</f>
        <v>直采</v>
      </c>
    </row>
    <row r="6" ht="14.25" customHeight="1" spans="1:9">
      <c r="A6" s="6" t="s">
        <v>118</v>
      </c>
      <c r="B6" s="7" t="s">
        <v>80</v>
      </c>
      <c r="C6" s="7" t="s">
        <v>113</v>
      </c>
      <c r="D6" s="3">
        <v>5351</v>
      </c>
      <c r="E6" t="str">
        <f>VLOOKUP(A6,HOP!A:L,12,0)</f>
        <v>5351.00</v>
      </c>
      <c r="F6" t="str">
        <f>VLOOKUP(A6,HOP!A:C,3,0)</f>
        <v>3017769</v>
      </c>
      <c r="G6">
        <f t="shared" si="0"/>
        <v>0</v>
      </c>
      <c r="H6" t="str">
        <f t="shared" si="1"/>
        <v>，3017769</v>
      </c>
      <c r="I6" t="str">
        <f>VLOOKUP(A6,HOP!A:U,21,0)</f>
        <v>直采</v>
      </c>
    </row>
    <row r="7" ht="14.25" customHeight="1" spans="1:9">
      <c r="A7" s="6" t="s">
        <v>128</v>
      </c>
      <c r="B7" s="7" t="s">
        <v>112</v>
      </c>
      <c r="C7" s="7" t="s">
        <v>113</v>
      </c>
      <c r="D7" s="3">
        <v>728</v>
      </c>
      <c r="E7" t="str">
        <f>VLOOKUP(A7,HOP!A:L,12,0)</f>
        <v>728.00</v>
      </c>
      <c r="F7" t="str">
        <f>VLOOKUP(A7,HOP!A:C,3,0)</f>
        <v>3093072</v>
      </c>
      <c r="G7">
        <f t="shared" si="0"/>
        <v>0</v>
      </c>
      <c r="H7" t="str">
        <f t="shared" si="1"/>
        <v>，3093072</v>
      </c>
      <c r="I7" t="str">
        <f>VLOOKUP(A7,HOP!A:U,21,0)</f>
        <v>直连</v>
      </c>
    </row>
    <row r="8" ht="14.25" customHeight="1" spans="1:9">
      <c r="A8" s="6" t="s">
        <v>136</v>
      </c>
      <c r="B8" s="7" t="s">
        <v>79</v>
      </c>
      <c r="C8" s="7" t="s">
        <v>113</v>
      </c>
      <c r="D8" s="3">
        <v>2144</v>
      </c>
      <c r="E8" t="str">
        <f>VLOOKUP(A8,HOP!A:L,12,0)</f>
        <v>2144.00</v>
      </c>
      <c r="F8" t="str">
        <f>VLOOKUP(A8,HOP!A:C,3,0)</f>
        <v>3074763</v>
      </c>
      <c r="G8">
        <f t="shared" si="0"/>
        <v>0</v>
      </c>
      <c r="H8" t="str">
        <f t="shared" si="1"/>
        <v>，3074763</v>
      </c>
      <c r="I8" t="str">
        <f>VLOOKUP(A8,HOP!A:U,21,0)</f>
        <v>直采</v>
      </c>
    </row>
    <row r="9" ht="14.25" customHeight="1" spans="1:9">
      <c r="A9" s="6" t="s">
        <v>146</v>
      </c>
      <c r="B9" s="7" t="s">
        <v>112</v>
      </c>
      <c r="C9" s="7" t="s">
        <v>113</v>
      </c>
      <c r="D9" s="3">
        <v>3690</v>
      </c>
      <c r="E9" t="str">
        <f>VLOOKUP(A9,HOP!A:L,12,0)</f>
        <v>3690.00</v>
      </c>
      <c r="F9" t="str">
        <f>VLOOKUP(A9,HOP!A:C,3,0)</f>
        <v>3093674</v>
      </c>
      <c r="G9">
        <f t="shared" si="0"/>
        <v>0</v>
      </c>
      <c r="H9" t="str">
        <f t="shared" si="1"/>
        <v>，3093674</v>
      </c>
      <c r="I9" t="str">
        <f>VLOOKUP(A9,HOP!A:U,21,0)</f>
        <v>直采</v>
      </c>
    </row>
    <row r="10" ht="14.25" hidden="1" customHeight="1" spans="1:9">
      <c r="A10" s="6" t="s">
        <v>152</v>
      </c>
      <c r="B10" s="7" t="s">
        <v>157</v>
      </c>
      <c r="C10" s="7" t="s">
        <v>158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6" t="s">
        <v>162</v>
      </c>
      <c r="B11" s="7" t="s">
        <v>112</v>
      </c>
      <c r="C11" s="7" t="s">
        <v>165</v>
      </c>
      <c r="D11" s="3">
        <v>1788</v>
      </c>
      <c r="E11" t="str">
        <f>VLOOKUP(A11,HOP!A:L,12,0)</f>
        <v>1788.00</v>
      </c>
      <c r="F11" t="str">
        <f>VLOOKUP(A11,HOP!A:C,3,0)</f>
        <v>3020219</v>
      </c>
      <c r="G11">
        <f t="shared" si="0"/>
        <v>0</v>
      </c>
      <c r="H11" t="str">
        <f t="shared" si="1"/>
        <v>，3020219</v>
      </c>
      <c r="I11" t="str">
        <f>VLOOKUP(A11,HOP!A:U,21,0)</f>
        <v>直采</v>
      </c>
    </row>
    <row r="12" ht="14.25" customHeight="1" spans="1:9">
      <c r="A12" s="6" t="s">
        <v>169</v>
      </c>
      <c r="B12" s="7" t="s">
        <v>80</v>
      </c>
      <c r="C12" s="7" t="s">
        <v>165</v>
      </c>
      <c r="D12" s="3">
        <v>1158</v>
      </c>
      <c r="E12" t="str">
        <f>VLOOKUP(A12,HOP!A:L,12,0)</f>
        <v>1158.00</v>
      </c>
      <c r="F12" t="str">
        <f>VLOOKUP(A12,HOP!A:C,3,0)</f>
        <v>3078535</v>
      </c>
      <c r="G12">
        <f t="shared" si="0"/>
        <v>0</v>
      </c>
      <c r="H12" t="str">
        <f t="shared" si="1"/>
        <v>，3078535</v>
      </c>
      <c r="I12" t="str">
        <f>VLOOKUP(A12,HOP!A:U,21,0)</f>
        <v>直采</v>
      </c>
    </row>
    <row r="13" ht="14.25" customHeight="1" spans="1:9">
      <c r="A13" s="6" t="s">
        <v>179</v>
      </c>
      <c r="B13" s="7" t="s">
        <v>113</v>
      </c>
      <c r="C13" s="7" t="s">
        <v>165</v>
      </c>
      <c r="D13" s="3">
        <v>571</v>
      </c>
      <c r="E13" t="str">
        <f>VLOOKUP(A13,HOP!A:L,12,0)</f>
        <v>571.00</v>
      </c>
      <c r="F13" t="str">
        <f>VLOOKUP(A13,HOP!A:C,3,0)</f>
        <v>3099891</v>
      </c>
      <c r="G13">
        <f t="shared" si="0"/>
        <v>0</v>
      </c>
      <c r="H13" t="str">
        <f t="shared" si="1"/>
        <v>，3099891</v>
      </c>
      <c r="I13" t="str">
        <f>VLOOKUP(A13,HOP!A:U,21,0)</f>
        <v>直采</v>
      </c>
    </row>
    <row r="14" ht="14.25" customHeight="1" spans="1:9">
      <c r="A14" s="6" t="s">
        <v>188</v>
      </c>
      <c r="B14" s="7" t="s">
        <v>113</v>
      </c>
      <c r="C14" s="7" t="s">
        <v>165</v>
      </c>
      <c r="D14" s="3">
        <v>735</v>
      </c>
      <c r="E14" t="str">
        <f>VLOOKUP(A14,HOP!A:L,12,0)</f>
        <v>735.00</v>
      </c>
      <c r="F14" t="str">
        <f>VLOOKUP(A14,HOP!A:C,3,0)</f>
        <v>3104783</v>
      </c>
      <c r="G14">
        <f t="shared" si="0"/>
        <v>0</v>
      </c>
      <c r="H14" t="str">
        <f t="shared" si="1"/>
        <v>，3104783</v>
      </c>
      <c r="I14" t="str">
        <f>VLOOKUP(A14,HOP!A:U,21,0)</f>
        <v>直采</v>
      </c>
    </row>
    <row r="15" ht="14.25" hidden="1" customHeight="1" spans="1:9">
      <c r="A15" s="6" t="s">
        <v>196</v>
      </c>
      <c r="B15" s="7" t="s">
        <v>165</v>
      </c>
      <c r="C15" s="7" t="s">
        <v>201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customHeight="1" spans="1:9">
      <c r="A16" s="6" t="s">
        <v>205</v>
      </c>
      <c r="B16" s="7" t="s">
        <v>113</v>
      </c>
      <c r="C16" s="7" t="s">
        <v>165</v>
      </c>
      <c r="D16" s="3">
        <v>886</v>
      </c>
      <c r="E16" t="str">
        <f>VLOOKUP(A16,HOP!A:L,12,0)</f>
        <v>886.00</v>
      </c>
      <c r="F16" t="str">
        <f>VLOOKUP(A16,HOP!A:C,3,0)</f>
        <v>3106214</v>
      </c>
      <c r="G16">
        <f t="shared" si="0"/>
        <v>0</v>
      </c>
      <c r="H16" t="str">
        <f t="shared" si="1"/>
        <v>，3106214</v>
      </c>
      <c r="I16" t="str">
        <f>VLOOKUP(A16,HOP!A:U,21,0)</f>
        <v>直连</v>
      </c>
    </row>
    <row r="17" ht="14.25" customHeight="1" spans="1:9">
      <c r="A17" s="6" t="s">
        <v>214</v>
      </c>
      <c r="B17" s="7" t="s">
        <v>91</v>
      </c>
      <c r="C17" s="7" t="s">
        <v>201</v>
      </c>
      <c r="D17" s="3">
        <v>4940</v>
      </c>
      <c r="E17" t="str">
        <f>VLOOKUP(A17,HOP!A:L,12,0)</f>
        <v>4940.00</v>
      </c>
      <c r="F17" t="str">
        <f>VLOOKUP(A17,HOP!A:C,3,0)</f>
        <v>3075942</v>
      </c>
      <c r="G17">
        <f t="shared" si="0"/>
        <v>0</v>
      </c>
      <c r="H17" t="str">
        <f t="shared" si="1"/>
        <v>，3075942</v>
      </c>
      <c r="I17" t="str">
        <f>VLOOKUP(A17,HOP!A:U,21,0)</f>
        <v>直连</v>
      </c>
    </row>
    <row r="18" ht="14.25" customHeight="1" spans="1:9">
      <c r="A18" s="6" t="s">
        <v>223</v>
      </c>
      <c r="B18" s="7" t="s">
        <v>113</v>
      </c>
      <c r="C18" s="7" t="s">
        <v>201</v>
      </c>
      <c r="D18" s="3">
        <v>3904</v>
      </c>
      <c r="E18" t="str">
        <f>VLOOKUP(A18,HOP!A:L,12,0)</f>
        <v>3904.00</v>
      </c>
      <c r="F18" t="str">
        <f>VLOOKUP(A18,HOP!A:C,3,0)</f>
        <v>3062900</v>
      </c>
      <c r="G18">
        <f t="shared" si="0"/>
        <v>0</v>
      </c>
      <c r="H18" t="str">
        <f t="shared" si="1"/>
        <v>，3062900</v>
      </c>
      <c r="I18" t="str">
        <f>VLOOKUP(A18,HOP!A:U,21,0)</f>
        <v>直采</v>
      </c>
    </row>
    <row r="19" ht="14.25" customHeight="1" spans="1:9">
      <c r="A19" s="6" t="s">
        <v>233</v>
      </c>
      <c r="B19" s="7" t="s">
        <v>113</v>
      </c>
      <c r="C19" s="7" t="s">
        <v>201</v>
      </c>
      <c r="D19" s="3">
        <v>454</v>
      </c>
      <c r="E19" t="str">
        <f>VLOOKUP(A19,HOP!A:L,12,0)</f>
        <v>454.00</v>
      </c>
      <c r="F19" t="str">
        <f>VLOOKUP(A19,HOP!A:C,3,0)</f>
        <v>3097604</v>
      </c>
      <c r="G19">
        <f t="shared" si="0"/>
        <v>0</v>
      </c>
      <c r="H19" t="str">
        <f t="shared" si="1"/>
        <v>，3097604</v>
      </c>
      <c r="I19" t="str">
        <f>VLOOKUP(A19,HOP!A:U,21,0)</f>
        <v>直连</v>
      </c>
    </row>
    <row r="20" ht="14.25" customHeight="1" spans="1:9">
      <c r="A20" s="6" t="s">
        <v>242</v>
      </c>
      <c r="B20" s="7" t="s">
        <v>80</v>
      </c>
      <c r="C20" s="7" t="s">
        <v>201</v>
      </c>
      <c r="D20" s="3">
        <v>681</v>
      </c>
      <c r="E20" t="str">
        <f>VLOOKUP(A20,HOP!A:L,12,0)</f>
        <v>681.00</v>
      </c>
      <c r="F20" t="str">
        <f>VLOOKUP(A20,HOP!A:C,3,0)</f>
        <v>3099894</v>
      </c>
      <c r="G20">
        <f t="shared" si="0"/>
        <v>0</v>
      </c>
      <c r="H20" t="str">
        <f t="shared" si="1"/>
        <v>，3099894</v>
      </c>
      <c r="I20" t="str">
        <f>VLOOKUP(A20,HOP!A:U,21,0)</f>
        <v>直连</v>
      </c>
    </row>
    <row r="21" ht="14.25" customHeight="1" spans="1:9">
      <c r="A21" s="6" t="s">
        <v>248</v>
      </c>
      <c r="B21" s="7" t="s">
        <v>113</v>
      </c>
      <c r="C21" s="7" t="s">
        <v>201</v>
      </c>
      <c r="D21" s="3">
        <v>3904</v>
      </c>
      <c r="E21" t="str">
        <f>VLOOKUP(A21,HOP!A:L,12,0)</f>
        <v>3904.00</v>
      </c>
      <c r="F21" t="str">
        <f>VLOOKUP(A21,HOP!A:C,3,0)</f>
        <v>3062903</v>
      </c>
      <c r="G21">
        <f t="shared" si="0"/>
        <v>0</v>
      </c>
      <c r="H21" t="str">
        <f t="shared" si="1"/>
        <v>，3062903</v>
      </c>
      <c r="I21" t="str">
        <f>VLOOKUP(A21,HOP!A:U,21,0)</f>
        <v>直采</v>
      </c>
    </row>
    <row r="22" ht="14.25" hidden="1" customHeight="1" spans="1:9">
      <c r="A22" s="6" t="s">
        <v>251</v>
      </c>
      <c r="B22" s="7" t="s">
        <v>201</v>
      </c>
      <c r="C22" s="7" t="s">
        <v>256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customHeight="1" spans="1:9">
      <c r="A23" s="6" t="s">
        <v>259</v>
      </c>
      <c r="B23" s="7" t="s">
        <v>201</v>
      </c>
      <c r="C23" s="7" t="s">
        <v>264</v>
      </c>
      <c r="D23" s="3">
        <v>246</v>
      </c>
      <c r="E23" t="str">
        <f>VLOOKUP(A23,HOP!A:L,12,0)</f>
        <v>246.00</v>
      </c>
      <c r="F23" t="str">
        <f>VLOOKUP(A23,HOP!A:C,3,0)</f>
        <v>3111347</v>
      </c>
      <c r="G23">
        <f t="shared" si="0"/>
        <v>0</v>
      </c>
      <c r="H23" t="str">
        <f t="shared" si="1"/>
        <v>，3111347</v>
      </c>
      <c r="I23" t="str">
        <f>VLOOKUP(A23,HOP!A:U,21,0)</f>
        <v>直连</v>
      </c>
    </row>
    <row r="24" ht="14.25" customHeight="1" spans="1:9">
      <c r="A24" s="6" t="s">
        <v>269</v>
      </c>
      <c r="B24" s="7" t="s">
        <v>201</v>
      </c>
      <c r="C24" s="7" t="s">
        <v>264</v>
      </c>
      <c r="D24" s="3">
        <v>223</v>
      </c>
      <c r="E24" t="str">
        <f>VLOOKUP(A24,HOP!A:L,12,0)</f>
        <v>223.00</v>
      </c>
      <c r="F24" t="str">
        <f>VLOOKUP(A24,HOP!A:C,3,0)</f>
        <v>3111573</v>
      </c>
      <c r="G24">
        <f t="shared" si="0"/>
        <v>0</v>
      </c>
      <c r="H24" t="str">
        <f t="shared" si="1"/>
        <v>，3111573</v>
      </c>
      <c r="I24" t="str">
        <f>VLOOKUP(A24,HOP!A:U,21,0)</f>
        <v>直连</v>
      </c>
    </row>
    <row r="25" ht="14.25" hidden="1" customHeight="1" spans="1:9">
      <c r="A25" s="6" t="s">
        <v>274</v>
      </c>
      <c r="B25" s="7" t="s">
        <v>264</v>
      </c>
      <c r="C25" s="7" t="s">
        <v>279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customHeight="1" spans="1:9">
      <c r="A26" s="6" t="s">
        <v>283</v>
      </c>
      <c r="B26" s="7" t="s">
        <v>165</v>
      </c>
      <c r="C26" s="7" t="s">
        <v>264</v>
      </c>
      <c r="D26" s="3">
        <v>2028</v>
      </c>
      <c r="E26" t="str">
        <f>VLOOKUP(A26,HOP!A:L,12,0)</f>
        <v>2028.00</v>
      </c>
      <c r="F26" t="str">
        <f>VLOOKUP(A26,HOP!A:C,3,0)</f>
        <v>2999496</v>
      </c>
      <c r="G26">
        <f t="shared" si="0"/>
        <v>0</v>
      </c>
      <c r="H26" t="str">
        <f t="shared" si="1"/>
        <v>，2999496</v>
      </c>
      <c r="I26" t="str">
        <f>VLOOKUP(A26,HOP!A:U,21,0)</f>
        <v>直采</v>
      </c>
    </row>
    <row r="27" ht="14.25" hidden="1" customHeight="1" spans="1:9">
      <c r="A27" s="6" t="s">
        <v>293</v>
      </c>
      <c r="B27" s="7" t="s">
        <v>296</v>
      </c>
      <c r="C27" s="7" t="s">
        <v>297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301</v>
      </c>
      <c r="B28" s="7" t="s">
        <v>306</v>
      </c>
      <c r="C28" s="7" t="s">
        <v>307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customHeight="1" spans="1:9">
      <c r="A29" s="6" t="s">
        <v>311</v>
      </c>
      <c r="B29" s="7" t="s">
        <v>201</v>
      </c>
      <c r="C29" s="7" t="s">
        <v>279</v>
      </c>
      <c r="D29" s="3">
        <v>1808</v>
      </c>
      <c r="E29" t="str">
        <f>VLOOKUP(A29,HOP!A:L,12,0)</f>
        <v>1808.00</v>
      </c>
      <c r="F29" t="str">
        <f>VLOOKUP(A29,HOP!A:C,3,0)</f>
        <v>3102977</v>
      </c>
      <c r="G29">
        <f t="shared" si="0"/>
        <v>0</v>
      </c>
      <c r="H29" t="str">
        <f t="shared" si="1"/>
        <v>，3102977</v>
      </c>
      <c r="I29" t="str">
        <f>VLOOKUP(A29,HOP!A:U,21,0)</f>
        <v>直采</v>
      </c>
    </row>
    <row r="30" ht="14.25" customHeight="1" spans="1:9">
      <c r="A30" s="6" t="s">
        <v>318</v>
      </c>
      <c r="B30" s="7" t="s">
        <v>264</v>
      </c>
      <c r="C30" s="7" t="s">
        <v>279</v>
      </c>
      <c r="D30" s="3">
        <v>915</v>
      </c>
      <c r="E30" t="str">
        <f>VLOOKUP(A30,HOP!A:L,12,0)</f>
        <v>915.00</v>
      </c>
      <c r="F30" t="str">
        <f>VLOOKUP(A30,HOP!A:C,3,0)</f>
        <v>3117567</v>
      </c>
      <c r="G30">
        <f t="shared" si="0"/>
        <v>0</v>
      </c>
      <c r="H30" t="str">
        <f t="shared" si="1"/>
        <v>，3117567</v>
      </c>
      <c r="I30" t="str">
        <f>VLOOKUP(A30,HOP!A:U,21,0)</f>
        <v>直采</v>
      </c>
    </row>
    <row r="31" ht="14.25" customHeight="1" spans="1:9">
      <c r="A31" s="6" t="s">
        <v>327</v>
      </c>
      <c r="B31" s="7" t="s">
        <v>264</v>
      </c>
      <c r="C31" s="7" t="s">
        <v>279</v>
      </c>
      <c r="D31" s="3">
        <v>359</v>
      </c>
      <c r="E31" t="str">
        <f>VLOOKUP(A31,HOP!A:L,12,0)</f>
        <v>359.00</v>
      </c>
      <c r="F31" t="str">
        <f>VLOOKUP(A31,HOP!A:C,3,0)</f>
        <v>3115040</v>
      </c>
      <c r="G31">
        <f t="shared" si="0"/>
        <v>0</v>
      </c>
      <c r="H31" t="str">
        <f t="shared" si="1"/>
        <v>，3115040</v>
      </c>
      <c r="I31" t="str">
        <f>VLOOKUP(A31,HOP!A:U,21,0)</f>
        <v>直连</v>
      </c>
    </row>
    <row r="32" ht="14.25" customHeight="1" spans="1:9">
      <c r="A32" s="6" t="s">
        <v>336</v>
      </c>
      <c r="B32" s="7" t="s">
        <v>264</v>
      </c>
      <c r="C32" s="7" t="s">
        <v>256</v>
      </c>
      <c r="D32" s="3">
        <v>1444</v>
      </c>
      <c r="E32" t="str">
        <f>VLOOKUP(A32,HOP!A:L,12,0)</f>
        <v>1444.00</v>
      </c>
      <c r="F32" t="str">
        <f>VLOOKUP(A32,HOP!A:C,3,0)</f>
        <v>3041577</v>
      </c>
      <c r="G32">
        <f t="shared" si="0"/>
        <v>0</v>
      </c>
      <c r="H32" t="str">
        <f t="shared" si="1"/>
        <v>，3041577</v>
      </c>
      <c r="I32" t="str">
        <f>VLOOKUP(A32,HOP!A:U,21,0)</f>
        <v>直采</v>
      </c>
    </row>
    <row r="33" ht="14.25" customHeight="1" spans="1:9">
      <c r="A33" s="6" t="s">
        <v>343</v>
      </c>
      <c r="B33" s="7" t="s">
        <v>264</v>
      </c>
      <c r="C33" s="7" t="s">
        <v>256</v>
      </c>
      <c r="D33" s="3">
        <v>2200</v>
      </c>
      <c r="E33" t="str">
        <f>VLOOKUP(A33,HOP!A:L,12,0)</f>
        <v>2200.00</v>
      </c>
      <c r="F33" t="str">
        <f>VLOOKUP(A33,HOP!A:C,3,0)</f>
        <v>3077228</v>
      </c>
      <c r="G33">
        <f t="shared" si="0"/>
        <v>0</v>
      </c>
      <c r="H33" t="str">
        <f t="shared" si="1"/>
        <v>，3077228</v>
      </c>
      <c r="I33" t="str">
        <f>VLOOKUP(A33,HOP!A:U,21,0)</f>
        <v>直连</v>
      </c>
    </row>
    <row r="34" ht="14.25" customHeight="1" spans="1:9">
      <c r="A34" s="6" t="s">
        <v>350</v>
      </c>
      <c r="B34" s="7" t="s">
        <v>279</v>
      </c>
      <c r="C34" s="7" t="s">
        <v>256</v>
      </c>
      <c r="D34" s="3">
        <v>222</v>
      </c>
      <c r="E34" t="str">
        <f>VLOOKUP(A34,HOP!A:L,12,0)</f>
        <v>222.00</v>
      </c>
      <c r="F34" t="str">
        <f>VLOOKUP(A34,HOP!A:C,3,0)</f>
        <v>3119897</v>
      </c>
      <c r="G34">
        <f t="shared" si="0"/>
        <v>0</v>
      </c>
      <c r="H34" t="str">
        <f t="shared" si="1"/>
        <v>，3119897</v>
      </c>
      <c r="I34" t="str">
        <f>VLOOKUP(A34,HOP!A:U,21,0)</f>
        <v>直连</v>
      </c>
    </row>
    <row r="35" ht="14.25" customHeight="1" spans="1:9">
      <c r="A35" s="6" t="s">
        <v>354</v>
      </c>
      <c r="B35" s="7" t="s">
        <v>279</v>
      </c>
      <c r="C35" s="7" t="s">
        <v>256</v>
      </c>
      <c r="D35" s="3">
        <v>511</v>
      </c>
      <c r="E35" t="str">
        <f>VLOOKUP(A35,HOP!A:L,12,0)</f>
        <v>511.00</v>
      </c>
      <c r="F35" t="str">
        <f>VLOOKUP(A35,HOP!A:C,3,0)</f>
        <v>3119814</v>
      </c>
      <c r="G35">
        <f t="shared" si="0"/>
        <v>0</v>
      </c>
      <c r="H35" t="str">
        <f t="shared" si="1"/>
        <v>，3119814</v>
      </c>
      <c r="I35" t="str">
        <f>VLOOKUP(A35,HOP!A:U,21,0)</f>
        <v>直采</v>
      </c>
    </row>
    <row r="36" ht="14.25" customHeight="1" spans="1:9">
      <c r="A36" s="6" t="s">
        <v>363</v>
      </c>
      <c r="B36" s="7" t="s">
        <v>279</v>
      </c>
      <c r="C36" s="7" t="s">
        <v>256</v>
      </c>
      <c r="D36" s="3">
        <v>504</v>
      </c>
      <c r="E36" t="str">
        <f>VLOOKUP(A36,HOP!A:L,12,0)</f>
        <v>504.00</v>
      </c>
      <c r="F36" t="str">
        <f>VLOOKUP(A36,HOP!A:C,3,0)</f>
        <v>3120650</v>
      </c>
      <c r="G36">
        <f t="shared" si="0"/>
        <v>0</v>
      </c>
      <c r="H36" t="str">
        <f t="shared" si="1"/>
        <v>，3120650</v>
      </c>
      <c r="I36" t="str">
        <f>VLOOKUP(A36,HOP!A:U,21,0)</f>
        <v>直连</v>
      </c>
    </row>
    <row r="37" ht="14.25" customHeight="1" spans="1:9">
      <c r="A37" s="6" t="s">
        <v>369</v>
      </c>
      <c r="B37" s="7" t="s">
        <v>279</v>
      </c>
      <c r="C37" s="7" t="s">
        <v>256</v>
      </c>
      <c r="D37" s="3">
        <v>154</v>
      </c>
      <c r="E37" t="str">
        <f>VLOOKUP(A37,HOP!A:L,12,0)</f>
        <v>154.00</v>
      </c>
      <c r="F37" t="str">
        <f>VLOOKUP(A37,HOP!A:C,3,0)</f>
        <v>3121081</v>
      </c>
      <c r="G37">
        <f t="shared" si="0"/>
        <v>0</v>
      </c>
      <c r="H37" t="str">
        <f t="shared" si="1"/>
        <v>，3121081</v>
      </c>
      <c r="I37" t="str">
        <f>VLOOKUP(A37,HOP!A:U,21,0)</f>
        <v>直连</v>
      </c>
    </row>
    <row r="38" ht="14.25" customHeight="1" spans="1:9">
      <c r="A38" s="6" t="s">
        <v>377</v>
      </c>
      <c r="B38" s="7" t="s">
        <v>113</v>
      </c>
      <c r="C38" s="7" t="s">
        <v>256</v>
      </c>
      <c r="D38" s="3">
        <v>3366</v>
      </c>
      <c r="E38" t="str">
        <f>VLOOKUP(A38,HOP!A:L,12,0)</f>
        <v>3366.00</v>
      </c>
      <c r="F38" t="str">
        <f>VLOOKUP(A38,HOP!A:C,3,0)</f>
        <v>3092777</v>
      </c>
      <c r="G38">
        <f t="shared" si="0"/>
        <v>0</v>
      </c>
      <c r="H38" t="str">
        <f t="shared" si="1"/>
        <v>，3092777</v>
      </c>
      <c r="I38" t="str">
        <f>VLOOKUP(A38,HOP!A:U,21,0)</f>
        <v>直采</v>
      </c>
    </row>
    <row r="39" ht="14.25" customHeight="1" spans="1:9">
      <c r="A39" s="6" t="s">
        <v>383</v>
      </c>
      <c r="B39" s="7" t="s">
        <v>279</v>
      </c>
      <c r="C39" s="7" t="s">
        <v>256</v>
      </c>
      <c r="D39" s="3">
        <v>1952</v>
      </c>
      <c r="E39" t="str">
        <f>VLOOKUP(A39,HOP!A:L,12,0)</f>
        <v>1952.00</v>
      </c>
      <c r="F39" t="str">
        <f>VLOOKUP(A39,HOP!A:C,3,0)</f>
        <v>3120016</v>
      </c>
      <c r="G39">
        <f t="shared" si="0"/>
        <v>0</v>
      </c>
      <c r="H39" t="str">
        <f t="shared" si="1"/>
        <v>，3120016</v>
      </c>
      <c r="I39" t="str">
        <f>VLOOKUP(A39,HOP!A:U,21,0)</f>
        <v>直采</v>
      </c>
    </row>
    <row r="40" ht="14.25" hidden="1" customHeight="1" spans="1:9">
      <c r="A40" s="6" t="s">
        <v>392</v>
      </c>
      <c r="B40" s="7" t="s">
        <v>395</v>
      </c>
      <c r="C40" s="7" t="s">
        <v>396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2" spans="4:4">
      <c r="D42" s="3">
        <f>SUM(D2:D41)</f>
        <v>51703</v>
      </c>
    </row>
    <row r="44" ht="14.25" spans="4:4">
      <c r="D44" s="8" t="s">
        <v>23</v>
      </c>
    </row>
    <row r="47" spans="1:3">
      <c r="A47" t="s">
        <v>412</v>
      </c>
      <c r="C47">
        <v>37691</v>
      </c>
    </row>
    <row r="48" spans="1:3">
      <c r="A48" t="s">
        <v>413</v>
      </c>
      <c r="C48">
        <v>14012</v>
      </c>
    </row>
    <row r="49" spans="1:3">
      <c r="A49" s="5" t="s">
        <v>414</v>
      </c>
      <c r="C49">
        <f>SUBTOTAL(9,C47:C48)</f>
        <v>51703</v>
      </c>
    </row>
  </sheetData>
  <autoFilter ref="A1:I40">
    <filterColumn colId="3">
      <filters>
        <filter val="1,158.00"/>
        <filter val="1,192.00"/>
        <filter val="1,230.00"/>
        <filter val="5,351.00"/>
        <filter val="1,444.00"/>
        <filter val="1,788.00"/>
        <filter val="1,808.00"/>
        <filter val="1,952.00"/>
        <filter val="4,940.00"/>
        <filter val="3,366.00"/>
        <filter val="3,690.00"/>
        <filter val="3,904.00"/>
        <filter val="154.00"/>
        <filter val="222.00"/>
        <filter val="223.00"/>
        <filter val="246.00"/>
        <filter val="359.00"/>
        <filter val="454.00"/>
        <filter val="504.00"/>
        <filter val="511.00"/>
        <filter val="571.00"/>
        <filter val="681.00"/>
        <filter val="728.00"/>
        <filter val="735.00"/>
        <filter val="886.00"/>
        <filter val="915.00"/>
        <filter val="2,028.00"/>
        <filter val="2,144.00"/>
        <filter val="2,200.00"/>
        <filter val="2,41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415</v>
      </c>
      <c r="B1" s="2" t="s">
        <v>416</v>
      </c>
      <c r="C1" s="2" t="s">
        <v>417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418</v>
      </c>
      <c r="I1" s="2" t="s">
        <v>419</v>
      </c>
      <c r="J1" s="2" t="s">
        <v>420</v>
      </c>
      <c r="K1" s="2" t="s">
        <v>421</v>
      </c>
      <c r="L1" s="2" t="s">
        <v>422</v>
      </c>
      <c r="M1" s="2" t="s">
        <v>423</v>
      </c>
      <c r="N1" s="2" t="s">
        <v>424</v>
      </c>
      <c r="O1" s="2" t="s">
        <v>425</v>
      </c>
      <c r="P1" s="2" t="s">
        <v>426</v>
      </c>
      <c r="Q1" s="2" t="s">
        <v>427</v>
      </c>
      <c r="R1" s="2" t="s">
        <v>428</v>
      </c>
      <c r="S1" s="2" t="s">
        <v>429</v>
      </c>
      <c r="T1" s="2" t="s">
        <v>430</v>
      </c>
      <c r="U1" s="2" t="s">
        <v>431</v>
      </c>
      <c r="V1" s="2" t="s">
        <v>432</v>
      </c>
    </row>
    <row r="2" s="1" customFormat="1" spans="1:22">
      <c r="A2" s="1" t="s">
        <v>369</v>
      </c>
      <c r="B2" s="1" t="s">
        <v>279</v>
      </c>
      <c r="C2" s="1" t="s">
        <v>370</v>
      </c>
      <c r="D2" s="1" t="s">
        <v>372</v>
      </c>
      <c r="E2" s="1" t="s">
        <v>433</v>
      </c>
      <c r="F2" s="1" t="s">
        <v>279</v>
      </c>
      <c r="G2" s="1" t="s">
        <v>256</v>
      </c>
      <c r="H2" s="1" t="s">
        <v>434</v>
      </c>
      <c r="I2" s="1" t="s">
        <v>435</v>
      </c>
      <c r="J2" s="1" t="s">
        <v>436</v>
      </c>
      <c r="K2" s="1" t="s">
        <v>435</v>
      </c>
      <c r="L2" s="1" t="s">
        <v>435</v>
      </c>
      <c r="M2" s="1" t="s">
        <v>437</v>
      </c>
      <c r="N2" s="1" t="s">
        <v>437</v>
      </c>
      <c r="O2" s="1" t="s">
        <v>438</v>
      </c>
      <c r="P2" s="1" t="s">
        <v>439</v>
      </c>
      <c r="Q2" s="1" t="s">
        <v>440</v>
      </c>
      <c r="R2" s="1" t="s">
        <v>441</v>
      </c>
      <c r="S2" s="1" t="s">
        <v>73</v>
      </c>
      <c r="T2" s="1" t="s">
        <v>442</v>
      </c>
      <c r="U2" s="1" t="s">
        <v>443</v>
      </c>
      <c r="V2" s="1" t="s">
        <v>444</v>
      </c>
    </row>
    <row r="3" s="1" customFormat="1" spans="1:22">
      <c r="A3" s="1" t="s">
        <v>363</v>
      </c>
      <c r="B3" s="1" t="s">
        <v>279</v>
      </c>
      <c r="C3" s="1" t="s">
        <v>364</v>
      </c>
      <c r="D3" s="1" t="s">
        <v>366</v>
      </c>
      <c r="E3" s="1" t="s">
        <v>445</v>
      </c>
      <c r="F3" s="1" t="s">
        <v>279</v>
      </c>
      <c r="G3" s="1" t="s">
        <v>256</v>
      </c>
      <c r="H3" s="1" t="s">
        <v>434</v>
      </c>
      <c r="I3" s="1" t="s">
        <v>446</v>
      </c>
      <c r="J3" s="1" t="s">
        <v>436</v>
      </c>
      <c r="K3" s="1" t="s">
        <v>446</v>
      </c>
      <c r="L3" s="1" t="s">
        <v>446</v>
      </c>
      <c r="M3" s="1" t="s">
        <v>437</v>
      </c>
      <c r="N3" s="1" t="s">
        <v>437</v>
      </c>
      <c r="O3" s="1" t="s">
        <v>438</v>
      </c>
      <c r="P3" s="1" t="s">
        <v>439</v>
      </c>
      <c r="Q3" s="1" t="s">
        <v>440</v>
      </c>
      <c r="R3" s="1" t="s">
        <v>447</v>
      </c>
      <c r="S3" s="1" t="s">
        <v>73</v>
      </c>
      <c r="T3" s="1" t="s">
        <v>442</v>
      </c>
      <c r="U3" s="1" t="s">
        <v>443</v>
      </c>
      <c r="V3" s="1" t="s">
        <v>444</v>
      </c>
    </row>
    <row r="4" s="1" customFormat="1" spans="1:22">
      <c r="A4" s="1" t="s">
        <v>383</v>
      </c>
      <c r="B4" s="1" t="s">
        <v>279</v>
      </c>
      <c r="C4" s="1" t="s">
        <v>384</v>
      </c>
      <c r="D4" s="1" t="s">
        <v>448</v>
      </c>
      <c r="E4" s="1" t="s">
        <v>449</v>
      </c>
      <c r="F4" s="1" t="s">
        <v>279</v>
      </c>
      <c r="G4" s="1" t="s">
        <v>256</v>
      </c>
      <c r="H4" s="1" t="s">
        <v>434</v>
      </c>
      <c r="I4" s="1" t="s">
        <v>450</v>
      </c>
      <c r="J4" s="1" t="s">
        <v>436</v>
      </c>
      <c r="K4" s="1" t="s">
        <v>450</v>
      </c>
      <c r="L4" s="1" t="s">
        <v>450</v>
      </c>
      <c r="M4" s="1" t="s">
        <v>437</v>
      </c>
      <c r="N4" s="1" t="s">
        <v>437</v>
      </c>
      <c r="O4" s="1" t="s">
        <v>438</v>
      </c>
      <c r="P4" s="1" t="s">
        <v>439</v>
      </c>
      <c r="Q4" s="1" t="s">
        <v>440</v>
      </c>
      <c r="R4" s="1" t="s">
        <v>451</v>
      </c>
      <c r="S4" s="1" t="s">
        <v>73</v>
      </c>
      <c r="T4" s="1" t="s">
        <v>442</v>
      </c>
      <c r="U4" s="1" t="s">
        <v>452</v>
      </c>
      <c r="V4" s="1" t="s">
        <v>453</v>
      </c>
    </row>
    <row r="5" s="1" customFormat="1" spans="1:22">
      <c r="A5" s="1" t="s">
        <v>350</v>
      </c>
      <c r="B5" s="1" t="s">
        <v>279</v>
      </c>
      <c r="C5" s="1" t="s">
        <v>351</v>
      </c>
      <c r="D5" s="1" t="s">
        <v>454</v>
      </c>
      <c r="E5" s="1" t="s">
        <v>455</v>
      </c>
      <c r="F5" s="1" t="s">
        <v>279</v>
      </c>
      <c r="G5" s="1" t="s">
        <v>256</v>
      </c>
      <c r="H5" s="1" t="s">
        <v>434</v>
      </c>
      <c r="I5" s="1" t="s">
        <v>456</v>
      </c>
      <c r="J5" s="1" t="s">
        <v>436</v>
      </c>
      <c r="K5" s="1" t="s">
        <v>456</v>
      </c>
      <c r="L5" s="1" t="s">
        <v>456</v>
      </c>
      <c r="M5" s="1" t="s">
        <v>437</v>
      </c>
      <c r="N5" s="1" t="s">
        <v>437</v>
      </c>
      <c r="O5" s="1" t="s">
        <v>438</v>
      </c>
      <c r="P5" s="1" t="s">
        <v>439</v>
      </c>
      <c r="Q5" s="1" t="s">
        <v>440</v>
      </c>
      <c r="R5" s="1" t="s">
        <v>457</v>
      </c>
      <c r="S5" s="1" t="s">
        <v>73</v>
      </c>
      <c r="T5" s="1" t="s">
        <v>442</v>
      </c>
      <c r="U5" s="1" t="s">
        <v>443</v>
      </c>
      <c r="V5" s="1" t="s">
        <v>444</v>
      </c>
    </row>
    <row r="6" s="1" customFormat="1" spans="1:22">
      <c r="A6" s="1" t="s">
        <v>354</v>
      </c>
      <c r="B6" s="1" t="s">
        <v>279</v>
      </c>
      <c r="C6" s="1" t="s">
        <v>355</v>
      </c>
      <c r="D6" s="1" t="s">
        <v>357</v>
      </c>
      <c r="E6" s="1" t="s">
        <v>458</v>
      </c>
      <c r="F6" s="1" t="s">
        <v>279</v>
      </c>
      <c r="G6" s="1" t="s">
        <v>256</v>
      </c>
      <c r="H6" s="1" t="s">
        <v>434</v>
      </c>
      <c r="I6" s="1" t="s">
        <v>459</v>
      </c>
      <c r="J6" s="1" t="s">
        <v>436</v>
      </c>
      <c r="K6" s="1" t="s">
        <v>459</v>
      </c>
      <c r="L6" s="1" t="s">
        <v>459</v>
      </c>
      <c r="M6" s="1" t="s">
        <v>437</v>
      </c>
      <c r="N6" s="1" t="s">
        <v>437</v>
      </c>
      <c r="O6" s="1" t="s">
        <v>438</v>
      </c>
      <c r="P6" s="1" t="s">
        <v>439</v>
      </c>
      <c r="Q6" s="1" t="s">
        <v>440</v>
      </c>
      <c r="R6" s="1" t="s">
        <v>460</v>
      </c>
      <c r="S6" s="1" t="s">
        <v>73</v>
      </c>
      <c r="T6" s="1" t="s">
        <v>442</v>
      </c>
      <c r="U6" s="1" t="s">
        <v>452</v>
      </c>
      <c r="V6" s="1" t="s">
        <v>444</v>
      </c>
    </row>
    <row r="7" s="1" customFormat="1" spans="1:22">
      <c r="A7" s="1" t="s">
        <v>318</v>
      </c>
      <c r="B7" s="1" t="s">
        <v>264</v>
      </c>
      <c r="C7" s="1" t="s">
        <v>319</v>
      </c>
      <c r="D7" s="1" t="s">
        <v>461</v>
      </c>
      <c r="E7" s="1" t="s">
        <v>462</v>
      </c>
      <c r="F7" s="1" t="s">
        <v>264</v>
      </c>
      <c r="G7" s="1" t="s">
        <v>279</v>
      </c>
      <c r="H7" s="1" t="s">
        <v>434</v>
      </c>
      <c r="I7" s="1" t="s">
        <v>463</v>
      </c>
      <c r="J7" s="1" t="s">
        <v>436</v>
      </c>
      <c r="K7" s="1" t="s">
        <v>463</v>
      </c>
      <c r="L7" s="1" t="s">
        <v>463</v>
      </c>
      <c r="M7" s="1" t="s">
        <v>437</v>
      </c>
      <c r="N7" s="1" t="s">
        <v>437</v>
      </c>
      <c r="O7" s="1" t="s">
        <v>438</v>
      </c>
      <c r="P7" s="1" t="s">
        <v>439</v>
      </c>
      <c r="Q7" s="1" t="s">
        <v>440</v>
      </c>
      <c r="R7" s="1" t="s">
        <v>464</v>
      </c>
      <c r="S7" s="1" t="s">
        <v>73</v>
      </c>
      <c r="T7" s="1" t="s">
        <v>442</v>
      </c>
      <c r="U7" s="1" t="s">
        <v>452</v>
      </c>
      <c r="V7" s="1" t="s">
        <v>444</v>
      </c>
    </row>
    <row r="8" s="1" customFormat="1" spans="1:22">
      <c r="A8" s="1" t="s">
        <v>327</v>
      </c>
      <c r="B8" s="1" t="s">
        <v>201</v>
      </c>
      <c r="C8" s="1" t="s">
        <v>328</v>
      </c>
      <c r="D8" s="1" t="s">
        <v>330</v>
      </c>
      <c r="E8" s="1" t="s">
        <v>465</v>
      </c>
      <c r="F8" s="1" t="s">
        <v>264</v>
      </c>
      <c r="G8" s="1" t="s">
        <v>279</v>
      </c>
      <c r="H8" s="1" t="s">
        <v>434</v>
      </c>
      <c r="I8" s="1" t="s">
        <v>466</v>
      </c>
      <c r="J8" s="1" t="s">
        <v>436</v>
      </c>
      <c r="K8" s="1" t="s">
        <v>466</v>
      </c>
      <c r="L8" s="1" t="s">
        <v>466</v>
      </c>
      <c r="M8" s="1" t="s">
        <v>437</v>
      </c>
      <c r="N8" s="1" t="s">
        <v>437</v>
      </c>
      <c r="O8" s="1" t="s">
        <v>438</v>
      </c>
      <c r="P8" s="1" t="s">
        <v>439</v>
      </c>
      <c r="Q8" s="1" t="s">
        <v>440</v>
      </c>
      <c r="R8" s="1" t="s">
        <v>467</v>
      </c>
      <c r="S8" s="1" t="s">
        <v>73</v>
      </c>
      <c r="T8" s="1" t="s">
        <v>442</v>
      </c>
      <c r="U8" s="1" t="s">
        <v>443</v>
      </c>
      <c r="V8" s="1" t="s">
        <v>453</v>
      </c>
    </row>
    <row r="9" s="1" customFormat="1" spans="1:22">
      <c r="A9" s="1" t="s">
        <v>269</v>
      </c>
      <c r="B9" s="1" t="s">
        <v>201</v>
      </c>
      <c r="C9" s="1" t="s">
        <v>270</v>
      </c>
      <c r="D9" s="1" t="s">
        <v>454</v>
      </c>
      <c r="E9" s="1" t="s">
        <v>455</v>
      </c>
      <c r="F9" s="1" t="s">
        <v>201</v>
      </c>
      <c r="G9" s="1" t="s">
        <v>264</v>
      </c>
      <c r="H9" s="1" t="s">
        <v>434</v>
      </c>
      <c r="I9" s="1" t="s">
        <v>468</v>
      </c>
      <c r="J9" s="1" t="s">
        <v>436</v>
      </c>
      <c r="K9" s="1" t="s">
        <v>468</v>
      </c>
      <c r="L9" s="1" t="s">
        <v>468</v>
      </c>
      <c r="M9" s="1" t="s">
        <v>437</v>
      </c>
      <c r="N9" s="1" t="s">
        <v>437</v>
      </c>
      <c r="O9" s="1" t="s">
        <v>438</v>
      </c>
      <c r="P9" s="1" t="s">
        <v>439</v>
      </c>
      <c r="Q9" s="1" t="s">
        <v>440</v>
      </c>
      <c r="R9" s="1" t="s">
        <v>469</v>
      </c>
      <c r="S9" s="1" t="s">
        <v>73</v>
      </c>
      <c r="T9" s="1" t="s">
        <v>442</v>
      </c>
      <c r="U9" s="1" t="s">
        <v>443</v>
      </c>
      <c r="V9" s="1" t="s">
        <v>444</v>
      </c>
    </row>
    <row r="10" s="1" customFormat="1" spans="1:22">
      <c r="A10" s="1" t="s">
        <v>259</v>
      </c>
      <c r="B10" s="1" t="s">
        <v>165</v>
      </c>
      <c r="C10" s="1" t="s">
        <v>260</v>
      </c>
      <c r="D10" s="1" t="s">
        <v>262</v>
      </c>
      <c r="E10" s="1" t="s">
        <v>470</v>
      </c>
      <c r="F10" s="1" t="s">
        <v>201</v>
      </c>
      <c r="G10" s="1" t="s">
        <v>264</v>
      </c>
      <c r="H10" s="1" t="s">
        <v>434</v>
      </c>
      <c r="I10" s="1" t="s">
        <v>471</v>
      </c>
      <c r="J10" s="1" t="s">
        <v>436</v>
      </c>
      <c r="K10" s="1" t="s">
        <v>471</v>
      </c>
      <c r="L10" s="1" t="s">
        <v>471</v>
      </c>
      <c r="M10" s="1" t="s">
        <v>437</v>
      </c>
      <c r="N10" s="1" t="s">
        <v>437</v>
      </c>
      <c r="O10" s="1" t="s">
        <v>438</v>
      </c>
      <c r="P10" s="1" t="s">
        <v>439</v>
      </c>
      <c r="Q10" s="1" t="s">
        <v>440</v>
      </c>
      <c r="R10" s="1" t="s">
        <v>472</v>
      </c>
      <c r="S10" s="1" t="s">
        <v>73</v>
      </c>
      <c r="T10" s="1" t="s">
        <v>442</v>
      </c>
      <c r="U10" s="1" t="s">
        <v>443</v>
      </c>
      <c r="V10" s="1" t="s">
        <v>444</v>
      </c>
    </row>
    <row r="11" s="1" customFormat="1" spans="1:22">
      <c r="A11" s="1" t="s">
        <v>205</v>
      </c>
      <c r="B11" s="1" t="s">
        <v>113</v>
      </c>
      <c r="C11" s="1" t="s">
        <v>206</v>
      </c>
      <c r="D11" s="1" t="s">
        <v>208</v>
      </c>
      <c r="E11" s="1" t="s">
        <v>473</v>
      </c>
      <c r="F11" s="1" t="s">
        <v>113</v>
      </c>
      <c r="G11" s="1" t="s">
        <v>165</v>
      </c>
      <c r="H11" s="1" t="s">
        <v>434</v>
      </c>
      <c r="I11" s="1" t="s">
        <v>474</v>
      </c>
      <c r="J11" s="1" t="s">
        <v>436</v>
      </c>
      <c r="K11" s="1" t="s">
        <v>474</v>
      </c>
      <c r="L11" s="1" t="s">
        <v>474</v>
      </c>
      <c r="M11" s="1" t="s">
        <v>437</v>
      </c>
      <c r="N11" s="1" t="s">
        <v>437</v>
      </c>
      <c r="O11" s="1" t="s">
        <v>438</v>
      </c>
      <c r="P11" s="1" t="s">
        <v>439</v>
      </c>
      <c r="Q11" s="1" t="s">
        <v>440</v>
      </c>
      <c r="R11" s="1" t="s">
        <v>475</v>
      </c>
      <c r="S11" s="1" t="s">
        <v>73</v>
      </c>
      <c r="T11" s="1" t="s">
        <v>442</v>
      </c>
      <c r="U11" s="1" t="s">
        <v>443</v>
      </c>
      <c r="V11" s="1" t="s">
        <v>476</v>
      </c>
    </row>
    <row r="12" s="1" customFormat="1" spans="1:22">
      <c r="A12" s="1" t="s">
        <v>188</v>
      </c>
      <c r="B12" s="1" t="s">
        <v>113</v>
      </c>
      <c r="C12" s="1" t="s">
        <v>189</v>
      </c>
      <c r="D12" s="1" t="s">
        <v>477</v>
      </c>
      <c r="E12" s="1" t="s">
        <v>478</v>
      </c>
      <c r="F12" s="1" t="s">
        <v>113</v>
      </c>
      <c r="G12" s="1" t="s">
        <v>165</v>
      </c>
      <c r="H12" s="1" t="s">
        <v>434</v>
      </c>
      <c r="I12" s="1" t="s">
        <v>479</v>
      </c>
      <c r="J12" s="1" t="s">
        <v>436</v>
      </c>
      <c r="K12" s="1" t="s">
        <v>479</v>
      </c>
      <c r="L12" s="1" t="s">
        <v>479</v>
      </c>
      <c r="M12" s="1" t="s">
        <v>437</v>
      </c>
      <c r="N12" s="1" t="s">
        <v>437</v>
      </c>
      <c r="O12" s="1" t="s">
        <v>438</v>
      </c>
      <c r="P12" s="1" t="s">
        <v>439</v>
      </c>
      <c r="Q12" s="1" t="s">
        <v>440</v>
      </c>
      <c r="R12" s="1" t="s">
        <v>480</v>
      </c>
      <c r="S12" s="1" t="s">
        <v>73</v>
      </c>
      <c r="T12" s="1" t="s">
        <v>442</v>
      </c>
      <c r="U12" s="1" t="s">
        <v>452</v>
      </c>
      <c r="V12" s="1" t="s">
        <v>444</v>
      </c>
    </row>
    <row r="13" s="1" customFormat="1" spans="1:22">
      <c r="A13" s="1" t="s">
        <v>311</v>
      </c>
      <c r="B13" s="1" t="s">
        <v>113</v>
      </c>
      <c r="C13" s="1" t="s">
        <v>312</v>
      </c>
      <c r="D13" s="1" t="s">
        <v>477</v>
      </c>
      <c r="E13" s="1" t="s">
        <v>481</v>
      </c>
      <c r="F13" s="1" t="s">
        <v>201</v>
      </c>
      <c r="G13" s="1" t="s">
        <v>279</v>
      </c>
      <c r="H13" s="1" t="s">
        <v>434</v>
      </c>
      <c r="I13" s="1" t="s">
        <v>482</v>
      </c>
      <c r="J13" s="1" t="s">
        <v>436</v>
      </c>
      <c r="K13" s="1" t="s">
        <v>482</v>
      </c>
      <c r="L13" s="1" t="s">
        <v>482</v>
      </c>
      <c r="M13" s="1" t="s">
        <v>437</v>
      </c>
      <c r="N13" s="1" t="s">
        <v>437</v>
      </c>
      <c r="O13" s="1" t="s">
        <v>438</v>
      </c>
      <c r="P13" s="1" t="s">
        <v>439</v>
      </c>
      <c r="Q13" s="1" t="s">
        <v>440</v>
      </c>
      <c r="R13" s="1" t="s">
        <v>483</v>
      </c>
      <c r="S13" s="1" t="s">
        <v>73</v>
      </c>
      <c r="T13" s="1" t="s">
        <v>442</v>
      </c>
      <c r="U13" s="1" t="s">
        <v>452</v>
      </c>
      <c r="V13" s="1" t="s">
        <v>444</v>
      </c>
    </row>
    <row r="14" s="1" customFormat="1" spans="1:22">
      <c r="A14" s="1" t="s">
        <v>242</v>
      </c>
      <c r="B14" s="1" t="s">
        <v>80</v>
      </c>
      <c r="C14" s="1" t="s">
        <v>243</v>
      </c>
      <c r="D14" s="1" t="s">
        <v>454</v>
      </c>
      <c r="E14" s="1" t="s">
        <v>484</v>
      </c>
      <c r="F14" s="1" t="s">
        <v>80</v>
      </c>
      <c r="G14" s="1" t="s">
        <v>201</v>
      </c>
      <c r="H14" s="1" t="s">
        <v>434</v>
      </c>
      <c r="I14" s="1" t="s">
        <v>485</v>
      </c>
      <c r="J14" s="1" t="s">
        <v>436</v>
      </c>
      <c r="K14" s="1" t="s">
        <v>485</v>
      </c>
      <c r="L14" s="1" t="s">
        <v>485</v>
      </c>
      <c r="M14" s="1" t="s">
        <v>437</v>
      </c>
      <c r="N14" s="1" t="s">
        <v>437</v>
      </c>
      <c r="O14" s="1" t="s">
        <v>438</v>
      </c>
      <c r="P14" s="1" t="s">
        <v>439</v>
      </c>
      <c r="Q14" s="1" t="s">
        <v>440</v>
      </c>
      <c r="R14" s="1" t="s">
        <v>486</v>
      </c>
      <c r="S14" s="1" t="s">
        <v>73</v>
      </c>
      <c r="T14" s="1" t="s">
        <v>442</v>
      </c>
      <c r="U14" s="1" t="s">
        <v>443</v>
      </c>
      <c r="V14" s="1" t="s">
        <v>444</v>
      </c>
    </row>
    <row r="15" s="1" customFormat="1" spans="1:22">
      <c r="A15" s="1" t="s">
        <v>179</v>
      </c>
      <c r="B15" s="1" t="s">
        <v>80</v>
      </c>
      <c r="C15" s="1" t="s">
        <v>180</v>
      </c>
      <c r="D15" s="1" t="s">
        <v>487</v>
      </c>
      <c r="E15" s="1" t="s">
        <v>488</v>
      </c>
      <c r="F15" s="1" t="s">
        <v>113</v>
      </c>
      <c r="G15" s="1" t="s">
        <v>165</v>
      </c>
      <c r="H15" s="1" t="s">
        <v>434</v>
      </c>
      <c r="I15" s="1" t="s">
        <v>489</v>
      </c>
      <c r="J15" s="1" t="s">
        <v>436</v>
      </c>
      <c r="K15" s="1" t="s">
        <v>489</v>
      </c>
      <c r="L15" s="1" t="s">
        <v>489</v>
      </c>
      <c r="M15" s="1" t="s">
        <v>437</v>
      </c>
      <c r="N15" s="1" t="s">
        <v>437</v>
      </c>
      <c r="O15" s="1" t="s">
        <v>438</v>
      </c>
      <c r="P15" s="1" t="s">
        <v>439</v>
      </c>
      <c r="Q15" s="1" t="s">
        <v>440</v>
      </c>
      <c r="R15" s="1" t="s">
        <v>490</v>
      </c>
      <c r="S15" s="1" t="s">
        <v>73</v>
      </c>
      <c r="T15" s="1" t="s">
        <v>442</v>
      </c>
      <c r="U15" s="1" t="s">
        <v>452</v>
      </c>
      <c r="V15" s="1" t="s">
        <v>444</v>
      </c>
    </row>
    <row r="16" s="1" customFormat="1" spans="1:22">
      <c r="A16" s="1" t="s">
        <v>233</v>
      </c>
      <c r="B16" s="1" t="s">
        <v>112</v>
      </c>
      <c r="C16" s="1" t="s">
        <v>234</v>
      </c>
      <c r="D16" s="1" t="s">
        <v>454</v>
      </c>
      <c r="E16" s="1" t="s">
        <v>455</v>
      </c>
      <c r="F16" s="1" t="s">
        <v>113</v>
      </c>
      <c r="G16" s="1" t="s">
        <v>201</v>
      </c>
      <c r="H16" s="1" t="s">
        <v>434</v>
      </c>
      <c r="I16" s="1" t="s">
        <v>491</v>
      </c>
      <c r="J16" s="1" t="s">
        <v>436</v>
      </c>
      <c r="K16" s="1" t="s">
        <v>491</v>
      </c>
      <c r="L16" s="1" t="s">
        <v>491</v>
      </c>
      <c r="M16" s="1" t="s">
        <v>437</v>
      </c>
      <c r="N16" s="1" t="s">
        <v>437</v>
      </c>
      <c r="O16" s="1" t="s">
        <v>438</v>
      </c>
      <c r="P16" s="1" t="s">
        <v>439</v>
      </c>
      <c r="Q16" s="1" t="s">
        <v>440</v>
      </c>
      <c r="R16" s="1" t="s">
        <v>492</v>
      </c>
      <c r="S16" s="1" t="s">
        <v>73</v>
      </c>
      <c r="T16" s="1" t="s">
        <v>442</v>
      </c>
      <c r="U16" s="1" t="s">
        <v>443</v>
      </c>
      <c r="V16" s="1" t="s">
        <v>444</v>
      </c>
    </row>
    <row r="17" s="1" customFormat="1" spans="1:22">
      <c r="A17" s="1" t="s">
        <v>128</v>
      </c>
      <c r="B17" s="1" t="s">
        <v>91</v>
      </c>
      <c r="C17" s="1" t="s">
        <v>129</v>
      </c>
      <c r="D17" s="1" t="s">
        <v>131</v>
      </c>
      <c r="E17" s="1" t="s">
        <v>493</v>
      </c>
      <c r="F17" s="1" t="s">
        <v>112</v>
      </c>
      <c r="G17" s="1" t="s">
        <v>113</v>
      </c>
      <c r="H17" s="1" t="s">
        <v>434</v>
      </c>
      <c r="I17" s="1" t="s">
        <v>494</v>
      </c>
      <c r="J17" s="1" t="s">
        <v>436</v>
      </c>
      <c r="K17" s="1" t="s">
        <v>494</v>
      </c>
      <c r="L17" s="1" t="s">
        <v>494</v>
      </c>
      <c r="M17" s="1" t="s">
        <v>437</v>
      </c>
      <c r="N17" s="1" t="s">
        <v>437</v>
      </c>
      <c r="O17" s="1" t="s">
        <v>438</v>
      </c>
      <c r="P17" s="1" t="s">
        <v>439</v>
      </c>
      <c r="Q17" s="1" t="s">
        <v>440</v>
      </c>
      <c r="R17" s="1" t="s">
        <v>495</v>
      </c>
      <c r="S17" s="1" t="s">
        <v>73</v>
      </c>
      <c r="T17" s="1" t="s">
        <v>442</v>
      </c>
      <c r="U17" s="1" t="s">
        <v>443</v>
      </c>
      <c r="V17" s="1" t="s">
        <v>444</v>
      </c>
    </row>
    <row r="18" s="1" customFormat="1" spans="1:22">
      <c r="A18" s="1" t="s">
        <v>377</v>
      </c>
      <c r="B18" s="1" t="s">
        <v>91</v>
      </c>
      <c r="C18" s="1" t="s">
        <v>378</v>
      </c>
      <c r="D18" s="1" t="s">
        <v>172</v>
      </c>
      <c r="E18" s="1" t="s">
        <v>496</v>
      </c>
      <c r="F18" s="1" t="s">
        <v>113</v>
      </c>
      <c r="G18" s="1" t="s">
        <v>256</v>
      </c>
      <c r="H18" s="1" t="s">
        <v>434</v>
      </c>
      <c r="I18" s="1" t="s">
        <v>497</v>
      </c>
      <c r="J18" s="1" t="s">
        <v>436</v>
      </c>
      <c r="K18" s="1" t="s">
        <v>497</v>
      </c>
      <c r="L18" s="1" t="s">
        <v>497</v>
      </c>
      <c r="M18" s="1" t="s">
        <v>437</v>
      </c>
      <c r="N18" s="1" t="s">
        <v>437</v>
      </c>
      <c r="O18" s="1" t="s">
        <v>438</v>
      </c>
      <c r="P18" s="1" t="s">
        <v>439</v>
      </c>
      <c r="Q18" s="1" t="s">
        <v>440</v>
      </c>
      <c r="R18" s="1" t="s">
        <v>498</v>
      </c>
      <c r="S18" s="1" t="s">
        <v>73</v>
      </c>
      <c r="T18" s="1" t="s">
        <v>442</v>
      </c>
      <c r="U18" s="1" t="s">
        <v>452</v>
      </c>
      <c r="V18" s="1" t="s">
        <v>499</v>
      </c>
    </row>
    <row r="19" s="1" customFormat="1" spans="1:22">
      <c r="A19" s="1" t="s">
        <v>86</v>
      </c>
      <c r="B19" s="1" t="s">
        <v>91</v>
      </c>
      <c r="C19" s="1" t="s">
        <v>87</v>
      </c>
      <c r="D19" s="1" t="s">
        <v>89</v>
      </c>
      <c r="E19" s="1" t="s">
        <v>500</v>
      </c>
      <c r="F19" s="1" t="s">
        <v>91</v>
      </c>
      <c r="G19" s="1" t="s">
        <v>80</v>
      </c>
      <c r="H19" s="1" t="s">
        <v>434</v>
      </c>
      <c r="I19" s="1" t="s">
        <v>501</v>
      </c>
      <c r="J19" s="1" t="s">
        <v>436</v>
      </c>
      <c r="K19" s="1" t="s">
        <v>501</v>
      </c>
      <c r="L19" s="1" t="s">
        <v>501</v>
      </c>
      <c r="M19" s="1" t="s">
        <v>437</v>
      </c>
      <c r="N19" s="1" t="s">
        <v>437</v>
      </c>
      <c r="O19" s="1" t="s">
        <v>438</v>
      </c>
      <c r="P19" s="1" t="s">
        <v>439</v>
      </c>
      <c r="Q19" s="1" t="s">
        <v>440</v>
      </c>
      <c r="R19" s="1" t="s">
        <v>502</v>
      </c>
      <c r="S19" s="1" t="s">
        <v>73</v>
      </c>
      <c r="T19" s="1" t="s">
        <v>442</v>
      </c>
      <c r="U19" s="1" t="s">
        <v>452</v>
      </c>
      <c r="V19" s="1" t="s">
        <v>503</v>
      </c>
    </row>
    <row r="20" s="1" customFormat="1" spans="1:22">
      <c r="A20" s="1" t="s">
        <v>504</v>
      </c>
      <c r="B20" s="1" t="s">
        <v>79</v>
      </c>
      <c r="C20" s="1" t="s">
        <v>505</v>
      </c>
      <c r="D20" s="1" t="s">
        <v>217</v>
      </c>
      <c r="E20" s="1" t="s">
        <v>506</v>
      </c>
      <c r="F20" s="1" t="s">
        <v>80</v>
      </c>
      <c r="G20" s="1" t="s">
        <v>113</v>
      </c>
      <c r="H20" s="1" t="s">
        <v>434</v>
      </c>
      <c r="I20" s="1" t="s">
        <v>507</v>
      </c>
      <c r="J20" s="1" t="s">
        <v>436</v>
      </c>
      <c r="K20" s="1" t="s">
        <v>507</v>
      </c>
      <c r="L20" s="1" t="s">
        <v>507</v>
      </c>
      <c r="M20" s="1" t="s">
        <v>437</v>
      </c>
      <c r="N20" s="1" t="s">
        <v>437</v>
      </c>
      <c r="O20" s="1" t="s">
        <v>438</v>
      </c>
      <c r="P20" s="1" t="s">
        <v>439</v>
      </c>
      <c r="Q20" s="1" t="s">
        <v>440</v>
      </c>
      <c r="R20" s="1" t="s">
        <v>508</v>
      </c>
      <c r="S20" s="1" t="s">
        <v>73</v>
      </c>
      <c r="T20" s="1" t="s">
        <v>442</v>
      </c>
      <c r="U20" s="1" t="s">
        <v>443</v>
      </c>
      <c r="V20" s="1" t="s">
        <v>499</v>
      </c>
    </row>
    <row r="21" s="1" customFormat="1" spans="1:22">
      <c r="A21" s="1" t="s">
        <v>70</v>
      </c>
      <c r="B21" s="1" t="s">
        <v>79</v>
      </c>
      <c r="C21" s="1" t="s">
        <v>71</v>
      </c>
      <c r="D21" s="1" t="s">
        <v>509</v>
      </c>
      <c r="E21" s="1" t="s">
        <v>510</v>
      </c>
      <c r="F21" s="1" t="s">
        <v>79</v>
      </c>
      <c r="G21" s="1" t="s">
        <v>80</v>
      </c>
      <c r="H21" s="1" t="s">
        <v>434</v>
      </c>
      <c r="I21" s="1" t="s">
        <v>511</v>
      </c>
      <c r="J21" s="1" t="s">
        <v>436</v>
      </c>
      <c r="K21" s="1" t="s">
        <v>511</v>
      </c>
      <c r="L21" s="1" t="s">
        <v>511</v>
      </c>
      <c r="M21" s="1" t="s">
        <v>437</v>
      </c>
      <c r="N21" s="1" t="s">
        <v>437</v>
      </c>
      <c r="O21" s="1" t="s">
        <v>438</v>
      </c>
      <c r="P21" s="1" t="s">
        <v>439</v>
      </c>
      <c r="Q21" s="1" t="s">
        <v>440</v>
      </c>
      <c r="R21" s="1" t="s">
        <v>512</v>
      </c>
      <c r="S21" s="1" t="s">
        <v>73</v>
      </c>
      <c r="T21" s="1" t="s">
        <v>442</v>
      </c>
      <c r="U21" s="1" t="s">
        <v>443</v>
      </c>
      <c r="V21" s="1" t="s">
        <v>444</v>
      </c>
    </row>
    <row r="22" s="1" customFormat="1" spans="1:22">
      <c r="A22" s="1" t="s">
        <v>169</v>
      </c>
      <c r="B22" s="1" t="s">
        <v>174</v>
      </c>
      <c r="C22" s="1" t="s">
        <v>170</v>
      </c>
      <c r="D22" s="1" t="s">
        <v>172</v>
      </c>
      <c r="E22" s="1" t="s">
        <v>513</v>
      </c>
      <c r="F22" s="1" t="s">
        <v>80</v>
      </c>
      <c r="G22" s="1" t="s">
        <v>165</v>
      </c>
      <c r="H22" s="1" t="s">
        <v>434</v>
      </c>
      <c r="I22" s="1" t="s">
        <v>514</v>
      </c>
      <c r="J22" s="1" t="s">
        <v>436</v>
      </c>
      <c r="K22" s="1" t="s">
        <v>514</v>
      </c>
      <c r="L22" s="1" t="s">
        <v>514</v>
      </c>
      <c r="M22" s="1" t="s">
        <v>437</v>
      </c>
      <c r="N22" s="1" t="s">
        <v>437</v>
      </c>
      <c r="O22" s="1" t="s">
        <v>438</v>
      </c>
      <c r="P22" s="1" t="s">
        <v>439</v>
      </c>
      <c r="Q22" s="1" t="s">
        <v>440</v>
      </c>
      <c r="R22" s="1" t="s">
        <v>515</v>
      </c>
      <c r="S22" s="1" t="s">
        <v>73</v>
      </c>
      <c r="T22" s="1" t="s">
        <v>442</v>
      </c>
      <c r="U22" s="1" t="s">
        <v>452</v>
      </c>
      <c r="V22" s="1" t="s">
        <v>499</v>
      </c>
    </row>
    <row r="23" s="1" customFormat="1" spans="1:22">
      <c r="A23" s="1" t="s">
        <v>343</v>
      </c>
      <c r="B23" s="1" t="s">
        <v>174</v>
      </c>
      <c r="C23" s="1" t="s">
        <v>344</v>
      </c>
      <c r="D23" s="1" t="s">
        <v>217</v>
      </c>
      <c r="E23" s="1" t="s">
        <v>516</v>
      </c>
      <c r="F23" s="1" t="s">
        <v>264</v>
      </c>
      <c r="G23" s="1" t="s">
        <v>256</v>
      </c>
      <c r="H23" s="1" t="s">
        <v>434</v>
      </c>
      <c r="I23" s="1" t="s">
        <v>517</v>
      </c>
      <c r="J23" s="1" t="s">
        <v>436</v>
      </c>
      <c r="K23" s="1" t="s">
        <v>517</v>
      </c>
      <c r="L23" s="1" t="s">
        <v>517</v>
      </c>
      <c r="M23" s="1" t="s">
        <v>437</v>
      </c>
      <c r="N23" s="1" t="s">
        <v>437</v>
      </c>
      <c r="O23" s="1" t="s">
        <v>438</v>
      </c>
      <c r="P23" s="1" t="s">
        <v>439</v>
      </c>
      <c r="Q23" s="1" t="s">
        <v>440</v>
      </c>
      <c r="R23" s="1" t="s">
        <v>518</v>
      </c>
      <c r="S23" s="1" t="s">
        <v>73</v>
      </c>
      <c r="T23" s="1" t="s">
        <v>442</v>
      </c>
      <c r="U23" s="1" t="s">
        <v>443</v>
      </c>
      <c r="V23" s="1" t="s">
        <v>499</v>
      </c>
    </row>
    <row r="24" s="1" customFormat="1" spans="1:22">
      <c r="A24" s="1" t="s">
        <v>214</v>
      </c>
      <c r="B24" s="1" t="s">
        <v>174</v>
      </c>
      <c r="C24" s="1" t="s">
        <v>215</v>
      </c>
      <c r="D24" s="1" t="s">
        <v>217</v>
      </c>
      <c r="E24" s="1" t="s">
        <v>519</v>
      </c>
      <c r="F24" s="1" t="s">
        <v>91</v>
      </c>
      <c r="G24" s="1" t="s">
        <v>201</v>
      </c>
      <c r="H24" s="1" t="s">
        <v>434</v>
      </c>
      <c r="I24" s="1" t="s">
        <v>520</v>
      </c>
      <c r="J24" s="1" t="s">
        <v>436</v>
      </c>
      <c r="K24" s="1" t="s">
        <v>520</v>
      </c>
      <c r="L24" s="1" t="s">
        <v>520</v>
      </c>
      <c r="M24" s="1" t="s">
        <v>437</v>
      </c>
      <c r="N24" s="1" t="s">
        <v>437</v>
      </c>
      <c r="O24" s="1" t="s">
        <v>438</v>
      </c>
      <c r="P24" s="1" t="s">
        <v>439</v>
      </c>
      <c r="Q24" s="1" t="s">
        <v>440</v>
      </c>
      <c r="R24" s="1" t="s">
        <v>521</v>
      </c>
      <c r="S24" s="1" t="s">
        <v>73</v>
      </c>
      <c r="T24" s="1" t="s">
        <v>442</v>
      </c>
      <c r="U24" s="1" t="s">
        <v>443</v>
      </c>
      <c r="V24" s="1" t="s">
        <v>499</v>
      </c>
    </row>
    <row r="25" s="1" customFormat="1" spans="1:22">
      <c r="A25" s="1" t="s">
        <v>136</v>
      </c>
      <c r="B25" s="1" t="s">
        <v>141</v>
      </c>
      <c r="C25" s="1" t="s">
        <v>137</v>
      </c>
      <c r="D25" s="1" t="s">
        <v>139</v>
      </c>
      <c r="E25" s="1" t="s">
        <v>522</v>
      </c>
      <c r="F25" s="1" t="s">
        <v>79</v>
      </c>
      <c r="G25" s="1" t="s">
        <v>113</v>
      </c>
      <c r="H25" s="1" t="s">
        <v>434</v>
      </c>
      <c r="I25" s="1" t="s">
        <v>523</v>
      </c>
      <c r="J25" s="1" t="s">
        <v>436</v>
      </c>
      <c r="K25" s="1" t="s">
        <v>523</v>
      </c>
      <c r="L25" s="1" t="s">
        <v>523</v>
      </c>
      <c r="M25" s="1" t="s">
        <v>437</v>
      </c>
      <c r="N25" s="1" t="s">
        <v>437</v>
      </c>
      <c r="O25" s="1" t="s">
        <v>438</v>
      </c>
      <c r="P25" s="1" t="s">
        <v>439</v>
      </c>
      <c r="Q25" s="1" t="s">
        <v>440</v>
      </c>
      <c r="R25" s="1" t="s">
        <v>524</v>
      </c>
      <c r="S25" s="1" t="s">
        <v>73</v>
      </c>
      <c r="T25" s="1" t="s">
        <v>442</v>
      </c>
      <c r="U25" s="1" t="s">
        <v>452</v>
      </c>
      <c r="V25" s="1" t="s">
        <v>503</v>
      </c>
    </row>
    <row r="26" s="1" customFormat="1" spans="1:22">
      <c r="A26" s="1" t="s">
        <v>248</v>
      </c>
      <c r="B26" s="1" t="s">
        <v>228</v>
      </c>
      <c r="C26" s="1" t="s">
        <v>249</v>
      </c>
      <c r="D26" s="1" t="s">
        <v>525</v>
      </c>
      <c r="E26" s="1" t="s">
        <v>526</v>
      </c>
      <c r="F26" s="1" t="s">
        <v>113</v>
      </c>
      <c r="G26" s="1" t="s">
        <v>201</v>
      </c>
      <c r="H26" s="1" t="s">
        <v>434</v>
      </c>
      <c r="I26" s="1" t="s">
        <v>527</v>
      </c>
      <c r="J26" s="1" t="s">
        <v>436</v>
      </c>
      <c r="K26" s="1" t="s">
        <v>527</v>
      </c>
      <c r="L26" s="1" t="s">
        <v>527</v>
      </c>
      <c r="M26" s="1" t="s">
        <v>437</v>
      </c>
      <c r="N26" s="1" t="s">
        <v>437</v>
      </c>
      <c r="O26" s="1" t="s">
        <v>438</v>
      </c>
      <c r="P26" s="1" t="s">
        <v>439</v>
      </c>
      <c r="Q26" s="1" t="s">
        <v>440</v>
      </c>
      <c r="R26" s="1" t="s">
        <v>528</v>
      </c>
      <c r="S26" s="1" t="s">
        <v>73</v>
      </c>
      <c r="T26" s="1" t="s">
        <v>442</v>
      </c>
      <c r="U26" s="1" t="s">
        <v>452</v>
      </c>
      <c r="V26" s="1" t="s">
        <v>444</v>
      </c>
    </row>
    <row r="27" s="1" customFormat="1" spans="1:22">
      <c r="A27" s="1" t="s">
        <v>223</v>
      </c>
      <c r="B27" s="1" t="s">
        <v>228</v>
      </c>
      <c r="C27" s="1" t="s">
        <v>224</v>
      </c>
      <c r="D27" s="1" t="s">
        <v>525</v>
      </c>
      <c r="E27" s="1" t="s">
        <v>529</v>
      </c>
      <c r="F27" s="1" t="s">
        <v>113</v>
      </c>
      <c r="G27" s="1" t="s">
        <v>201</v>
      </c>
      <c r="H27" s="1" t="s">
        <v>434</v>
      </c>
      <c r="I27" s="1" t="s">
        <v>527</v>
      </c>
      <c r="J27" s="1" t="s">
        <v>436</v>
      </c>
      <c r="K27" s="1" t="s">
        <v>527</v>
      </c>
      <c r="L27" s="1" t="s">
        <v>527</v>
      </c>
      <c r="M27" s="1" t="s">
        <v>437</v>
      </c>
      <c r="N27" s="1" t="s">
        <v>437</v>
      </c>
      <c r="O27" s="1" t="s">
        <v>438</v>
      </c>
      <c r="P27" s="1" t="s">
        <v>439</v>
      </c>
      <c r="Q27" s="1" t="s">
        <v>440</v>
      </c>
      <c r="R27" s="1" t="s">
        <v>530</v>
      </c>
      <c r="S27" s="1" t="s">
        <v>73</v>
      </c>
      <c r="T27" s="1" t="s">
        <v>442</v>
      </c>
      <c r="U27" s="1" t="s">
        <v>452</v>
      </c>
      <c r="V27" s="1" t="s">
        <v>444</v>
      </c>
    </row>
    <row r="28" s="1" customFormat="1" spans="1:22">
      <c r="A28" s="1" t="s">
        <v>336</v>
      </c>
      <c r="B28" s="1" t="s">
        <v>339</v>
      </c>
      <c r="C28" s="1" t="s">
        <v>337</v>
      </c>
      <c r="D28" s="1" t="s">
        <v>172</v>
      </c>
      <c r="E28" s="1" t="s">
        <v>531</v>
      </c>
      <c r="F28" s="1" t="s">
        <v>264</v>
      </c>
      <c r="G28" s="1" t="s">
        <v>256</v>
      </c>
      <c r="H28" s="1" t="s">
        <v>434</v>
      </c>
      <c r="I28" s="1" t="s">
        <v>532</v>
      </c>
      <c r="J28" s="1" t="s">
        <v>436</v>
      </c>
      <c r="K28" s="1" t="s">
        <v>532</v>
      </c>
      <c r="L28" s="1" t="s">
        <v>532</v>
      </c>
      <c r="M28" s="1" t="s">
        <v>437</v>
      </c>
      <c r="N28" s="1" t="s">
        <v>437</v>
      </c>
      <c r="O28" s="1" t="s">
        <v>438</v>
      </c>
      <c r="P28" s="1" t="s">
        <v>439</v>
      </c>
      <c r="Q28" s="1" t="s">
        <v>440</v>
      </c>
      <c r="R28" s="1" t="s">
        <v>533</v>
      </c>
      <c r="S28" s="1" t="s">
        <v>73</v>
      </c>
      <c r="T28" s="1" t="s">
        <v>442</v>
      </c>
      <c r="U28" s="1" t="s">
        <v>452</v>
      </c>
      <c r="V28" s="1" t="s">
        <v>499</v>
      </c>
    </row>
    <row r="29" s="1" customFormat="1" spans="1:22">
      <c r="A29" s="1" t="s">
        <v>162</v>
      </c>
      <c r="B29" s="1" t="s">
        <v>111</v>
      </c>
      <c r="C29" s="1" t="s">
        <v>163</v>
      </c>
      <c r="D29" s="1" t="s">
        <v>109</v>
      </c>
      <c r="E29" s="1" t="s">
        <v>534</v>
      </c>
      <c r="F29" s="1" t="s">
        <v>112</v>
      </c>
      <c r="G29" s="1" t="s">
        <v>165</v>
      </c>
      <c r="H29" s="1" t="s">
        <v>434</v>
      </c>
      <c r="I29" s="1" t="s">
        <v>535</v>
      </c>
      <c r="J29" s="1" t="s">
        <v>436</v>
      </c>
      <c r="K29" s="1" t="s">
        <v>535</v>
      </c>
      <c r="L29" s="1" t="s">
        <v>535</v>
      </c>
      <c r="M29" s="1" t="s">
        <v>437</v>
      </c>
      <c r="N29" s="1" t="s">
        <v>437</v>
      </c>
      <c r="O29" s="1" t="s">
        <v>438</v>
      </c>
      <c r="P29" s="1" t="s">
        <v>439</v>
      </c>
      <c r="Q29" s="1" t="s">
        <v>440</v>
      </c>
      <c r="R29" s="1" t="s">
        <v>536</v>
      </c>
      <c r="S29" s="1" t="s">
        <v>73</v>
      </c>
      <c r="T29" s="1" t="s">
        <v>442</v>
      </c>
      <c r="U29" s="1" t="s">
        <v>452</v>
      </c>
      <c r="V29" s="1" t="s">
        <v>499</v>
      </c>
    </row>
    <row r="30" s="1" customFormat="1" spans="1:22">
      <c r="A30" s="1" t="s">
        <v>106</v>
      </c>
      <c r="B30" s="1" t="s">
        <v>111</v>
      </c>
      <c r="C30" s="1" t="s">
        <v>107</v>
      </c>
      <c r="D30" s="1" t="s">
        <v>109</v>
      </c>
      <c r="E30" s="1" t="s">
        <v>537</v>
      </c>
      <c r="F30" s="1" t="s">
        <v>112</v>
      </c>
      <c r="G30" s="1" t="s">
        <v>113</v>
      </c>
      <c r="H30" s="1" t="s">
        <v>434</v>
      </c>
      <c r="I30" s="1" t="s">
        <v>538</v>
      </c>
      <c r="J30" s="1" t="s">
        <v>436</v>
      </c>
      <c r="K30" s="1" t="s">
        <v>538</v>
      </c>
      <c r="L30" s="1" t="s">
        <v>538</v>
      </c>
      <c r="M30" s="1" t="s">
        <v>437</v>
      </c>
      <c r="N30" s="1" t="s">
        <v>437</v>
      </c>
      <c r="O30" s="1" t="s">
        <v>438</v>
      </c>
      <c r="P30" s="1" t="s">
        <v>439</v>
      </c>
      <c r="Q30" s="1" t="s">
        <v>440</v>
      </c>
      <c r="R30" s="1" t="s">
        <v>539</v>
      </c>
      <c r="S30" s="1" t="s">
        <v>73</v>
      </c>
      <c r="T30" s="1" t="s">
        <v>442</v>
      </c>
      <c r="U30" s="1" t="s">
        <v>452</v>
      </c>
      <c r="V30" s="1" t="s">
        <v>499</v>
      </c>
    </row>
    <row r="31" s="1" customFormat="1" spans="1:22">
      <c r="A31" s="1" t="s">
        <v>118</v>
      </c>
      <c r="B31" s="1" t="s">
        <v>123</v>
      </c>
      <c r="C31" s="1" t="s">
        <v>119</v>
      </c>
      <c r="D31" s="1" t="s">
        <v>540</v>
      </c>
      <c r="E31" s="1" t="s">
        <v>541</v>
      </c>
      <c r="F31" s="1" t="s">
        <v>80</v>
      </c>
      <c r="G31" s="1" t="s">
        <v>113</v>
      </c>
      <c r="H31" s="1" t="s">
        <v>434</v>
      </c>
      <c r="I31" s="1" t="s">
        <v>542</v>
      </c>
      <c r="J31" s="1" t="s">
        <v>436</v>
      </c>
      <c r="K31" s="1" t="s">
        <v>542</v>
      </c>
      <c r="L31" s="1" t="s">
        <v>542</v>
      </c>
      <c r="M31" s="1" t="s">
        <v>437</v>
      </c>
      <c r="N31" s="1" t="s">
        <v>437</v>
      </c>
      <c r="O31" s="1" t="s">
        <v>438</v>
      </c>
      <c r="P31" s="1" t="s">
        <v>439</v>
      </c>
      <c r="Q31" s="1" t="s">
        <v>440</v>
      </c>
      <c r="R31" s="1" t="s">
        <v>543</v>
      </c>
      <c r="S31" s="1" t="s">
        <v>73</v>
      </c>
      <c r="T31" s="1" t="s">
        <v>442</v>
      </c>
      <c r="U31" s="1" t="s">
        <v>452</v>
      </c>
      <c r="V31" s="1" t="s">
        <v>444</v>
      </c>
    </row>
    <row r="32" s="1" customFormat="1" spans="1:22">
      <c r="A32" s="1" t="s">
        <v>283</v>
      </c>
      <c r="B32" s="1" t="s">
        <v>288</v>
      </c>
      <c r="C32" s="1" t="s">
        <v>284</v>
      </c>
      <c r="D32" s="1" t="s">
        <v>286</v>
      </c>
      <c r="E32" s="1" t="s">
        <v>544</v>
      </c>
      <c r="F32" s="1" t="s">
        <v>165</v>
      </c>
      <c r="G32" s="1" t="s">
        <v>264</v>
      </c>
      <c r="H32" s="1" t="s">
        <v>434</v>
      </c>
      <c r="I32" s="1" t="s">
        <v>545</v>
      </c>
      <c r="J32" s="1" t="s">
        <v>436</v>
      </c>
      <c r="K32" s="1" t="s">
        <v>545</v>
      </c>
      <c r="L32" s="1" t="s">
        <v>545</v>
      </c>
      <c r="M32" s="1" t="s">
        <v>437</v>
      </c>
      <c r="N32" s="1" t="s">
        <v>437</v>
      </c>
      <c r="O32" s="1" t="s">
        <v>438</v>
      </c>
      <c r="P32" s="1" t="s">
        <v>439</v>
      </c>
      <c r="Q32" s="1" t="s">
        <v>440</v>
      </c>
      <c r="R32" s="1" t="s">
        <v>546</v>
      </c>
      <c r="S32" s="1" t="s">
        <v>73</v>
      </c>
      <c r="T32" s="1" t="s">
        <v>442</v>
      </c>
      <c r="U32" s="1" t="s">
        <v>452</v>
      </c>
      <c r="V32" s="1" t="s">
        <v>499</v>
      </c>
    </row>
    <row r="33" s="1" customFormat="1" spans="1:22">
      <c r="A33" s="1" t="s">
        <v>146</v>
      </c>
      <c r="B33" s="1" t="s">
        <v>91</v>
      </c>
      <c r="C33" s="1" t="s">
        <v>147</v>
      </c>
      <c r="D33" s="1" t="s">
        <v>89</v>
      </c>
      <c r="E33" s="1" t="s">
        <v>547</v>
      </c>
      <c r="F33" s="1" t="s">
        <v>112</v>
      </c>
      <c r="G33" s="1" t="s">
        <v>113</v>
      </c>
      <c r="H33" s="1" t="s">
        <v>434</v>
      </c>
      <c r="I33" s="1" t="s">
        <v>548</v>
      </c>
      <c r="J33" s="1" t="s">
        <v>436</v>
      </c>
      <c r="K33" s="1" t="s">
        <v>548</v>
      </c>
      <c r="L33" s="1" t="s">
        <v>548</v>
      </c>
      <c r="M33" s="1" t="s">
        <v>437</v>
      </c>
      <c r="N33" s="1" t="s">
        <v>437</v>
      </c>
      <c r="O33" s="1" t="s">
        <v>438</v>
      </c>
      <c r="P33" s="1" t="s">
        <v>439</v>
      </c>
      <c r="Q33" s="1" t="s">
        <v>440</v>
      </c>
      <c r="R33" s="1" t="s">
        <v>549</v>
      </c>
      <c r="S33" s="1" t="s">
        <v>73</v>
      </c>
      <c r="T33" s="1" t="s">
        <v>442</v>
      </c>
      <c r="U33" s="1" t="s">
        <v>452</v>
      </c>
      <c r="V33" s="1" t="s">
        <v>503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2023-03-14T02:41:53Z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1322376D25E04A84BF99C77EFB8C7295</vt:lpwstr>
  </property>
</Properties>
</file>