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<sst xmlns="http://schemas.openxmlformats.org/spreadsheetml/2006/main" count="286" uniqueCount="126">
  <si>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</si>
  <si>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</si>
  <si>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</si>
  <si>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</si>
  <si>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</si>
  <si>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</si>
  <si>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</si>
  <si>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</si>
  <si>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</si>
  <si>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</si>
  <si>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</si>
  <si>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</si>
  <si>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</si>
  <si>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</si>
  <si>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</si>
  <si>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</si>
  <si>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</si>
  <si>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</si>
  <si>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</si>
  <si>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</si>
  <si>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</si>
  <si>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</si>
  <si>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</si>
  <si>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</si>
  <si>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</si>
  <si>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999223079771902	</t>
  </si>
  <si>
    <t>Ctrip</t>
  </si>
  <si>
    <t>正常</t>
  </si>
  <si>
    <t>[福州]福州火车站亚朵酒店(50191420)</t>
  </si>
  <si>
    <t>雅致房&lt;双人入住&gt;&lt;内宾&gt;&lt;预付&gt;&lt;单早&gt;</t>
  </si>
  <si>
    <t>CNY</t>
  </si>
  <si>
    <t>胡红军</t>
  </si>
  <si>
    <t>CA11323230312CNY</t>
  </si>
  <si>
    <t>未提现</t>
  </si>
  <si>
    <t>携程开票</t>
  </si>
  <si>
    <t xml:space="preserve">3107854	</t>
  </si>
  <si>
    <t xml:space="preserve">	</t>
  </si>
  <si>
    <t xml:space="preserve">999223080962270	</t>
  </si>
  <si>
    <t>[福州]福州海联亚朵酒店(46260396)</t>
  </si>
  <si>
    <t>高级大床房&lt;双人入住&gt;&lt;内宾&gt;&lt;预付&gt;&lt;单早&gt;</t>
  </si>
  <si>
    <t>陈森辉,李光辉</t>
  </si>
  <si>
    <t xml:space="preserve">3108120	</t>
  </si>
  <si>
    <t xml:space="preserve">999223080986290	</t>
  </si>
  <si>
    <t>高级双床房&lt;双人入住&gt;&lt;内宾&gt;&lt;预付&gt;&lt;单早&gt;</t>
  </si>
  <si>
    <t>陈森辉,李吉成</t>
  </si>
  <si>
    <t xml:space="preserve">3108129	</t>
  </si>
  <si>
    <t xml:space="preserve">999223088983523	</t>
  </si>
  <si>
    <t>[诸暨]诸暨西施故里亚朵酒店(46313675)</t>
  </si>
  <si>
    <t>许文多</t>
  </si>
  <si>
    <t xml:space="preserve">3110455	</t>
  </si>
  <si>
    <t xml:space="preserve">999223088237090	</t>
  </si>
  <si>
    <t>[济南]济南五洲至尊酒店(77170765)</t>
  </si>
  <si>
    <t>舒适双床房&lt;双人入住&gt;&lt;内宾&gt;&lt;预付&gt;&lt;无早&gt;</t>
  </si>
  <si>
    <t>黄奇洪</t>
  </si>
  <si>
    <t>CA11323230313CNY</t>
  </si>
  <si>
    <t xml:space="preserve">3110167	</t>
  </si>
  <si>
    <t xml:space="preserve">1633425627291877433	</t>
  </si>
  <si>
    <t xml:space="preserve">999223098033265	</t>
  </si>
  <si>
    <t>[福州]福州三坊七巷亚朵酒店(46260900)</t>
  </si>
  <si>
    <t>行政大床房&lt;双人入住&gt;&lt;内宾&gt;&lt;预付&gt;&lt;单早&gt;</t>
  </si>
  <si>
    <t>林玲铃</t>
  </si>
  <si>
    <t xml:space="preserve">3112662	</t>
  </si>
  <si>
    <t xml:space="preserve">999223101342092	</t>
  </si>
  <si>
    <t>郭首恒</t>
  </si>
  <si>
    <t xml:space="preserve">3113474	</t>
  </si>
  <si>
    <t>，</t>
  </si>
  <si>
    <t>A230313094802481</t>
  </si>
  <si>
    <t>CNY / HKD 当前参考汇率: 1.135343044</t>
  </si>
  <si>
    <t>总计： 3329.97 CNY/
3780.66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</si>
  <si>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</si>
  <si>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</si>
  <si>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</si>
  <si>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</si>
  <si>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</si>
  <si>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</si>
  <si>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</si>
  <si>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</si>
  <si>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</si>
  <si>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</si>
  <si>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</si>
  <si>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</si>
  <si>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</si>
  <si>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</si>
  <si>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</si>
  <si>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</si>
  <si>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</si>
  <si>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</si>
  <si>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</si>
  <si>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2023-03-09</t>
  </si>
  <si>
    <t>3113474</t>
  </si>
  <si>
    <t>福州火车站亚朵酒店</t>
  </si>
  <si>
    <t>2023-03-10</t>
  </si>
  <si>
    <t>退房日月结</t>
  </si>
  <si>
    <t>389.56</t>
  </si>
  <si>
    <t>RMB</t>
  </si>
  <si>
    <t>0</t>
  </si>
  <si>
    <t>0.00</t>
  </si>
  <si>
    <t>携程汇智国内直连</t>
  </si>
  <si>
    <t>1861</t>
  </si>
  <si>
    <t>2023-03-09 15:48:28</t>
  </si>
  <si>
    <t>否</t>
  </si>
  <si>
    <t>汇智国际旅游发展有限公司</t>
  </si>
  <si>
    <t>直连</t>
  </si>
  <si>
    <t>中国</t>
  </si>
  <si>
    <t>3112662</t>
  </si>
  <si>
    <t>福州三坊七巷亚朵酒店</t>
  </si>
  <si>
    <t>465.73</t>
  </si>
  <si>
    <t>2023-03-09 12:02:19</t>
  </si>
  <si>
    <t>2023-03-08</t>
  </si>
  <si>
    <t>3110455</t>
  </si>
  <si>
    <t>诸暨西施故里亚朵酒店</t>
  </si>
  <si>
    <t>313.38</t>
  </si>
  <si>
    <t>2023-03-08 20:19:06</t>
  </si>
  <si>
    <t>3110167</t>
  </si>
  <si>
    <t>济南五洲至尊酒店</t>
  </si>
  <si>
    <t>111.30</t>
  </si>
  <si>
    <t>2023-03-08 19:13:12</t>
  </si>
  <si>
    <t>3108129</t>
  </si>
  <si>
    <t>福州海联亚朵酒店</t>
  </si>
  <si>
    <t>796.48</t>
  </si>
  <si>
    <t>2023-03-08 11:08:55</t>
  </si>
  <si>
    <t>3108120</t>
  </si>
  <si>
    <t>863.96</t>
  </si>
  <si>
    <t>2023-03-08 11:07:04</t>
  </si>
  <si>
    <t>3107854</t>
  </si>
  <si>
    <t>2023-03-08 09:44:56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</si>
</sst>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476250</xdr:colOff>
      <xdr:row>51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487025" cy="5334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44993</v>
      </c>
      <c r="G2" s="6">
        <v>44994</v>
      </c>
      <c r="H2" s="4">
        <v>1</v>
      </c>
      <c r="I2" s="4">
        <v>1</v>
      </c>
      <c r="J2" s="4">
        <v>1</v>
      </c>
      <c r="K2" s="4" t="s">
        <v>30</v>
      </c>
      <c r="L2" s="4">
        <v>389.56</v>
      </c>
      <c r="M2" s="4">
        <v>389.56</v>
      </c>
      <c r="N2" s="4" t="s">
        <v>31</v>
      </c>
      <c r="O2" s="4" t="s">
        <v>32</v>
      </c>
      <c r="P2" s="4" t="s">
        <v>33</v>
      </c>
      <c r="Q2" s="4">
        <v>0</v>
      </c>
      <c r="R2" s="7">
        <v>44993</v>
      </c>
      <c r="S2" s="6">
        <v>44997</v>
      </c>
      <c r="T2" s="4" t="s">
        <v>34</v>
      </c>
      <c r="U2" s="4">
        <v>389.56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44993</v>
      </c>
      <c r="G3" s="6">
        <v>44994</v>
      </c>
      <c r="H3" s="4">
        <v>2</v>
      </c>
      <c r="I3" s="4">
        <v>1</v>
      </c>
      <c r="J3" s="4">
        <v>2</v>
      </c>
      <c r="K3" s="4" t="s">
        <v>30</v>
      </c>
      <c r="L3" s="4">
        <v>863.96</v>
      </c>
      <c r="M3" s="4">
        <v>863.96</v>
      </c>
      <c r="N3" s="4" t="s">
        <v>40</v>
      </c>
      <c r="O3" s="4" t="s">
        <v>32</v>
      </c>
      <c r="P3" s="4" t="s">
        <v>33</v>
      </c>
      <c r="Q3" s="4">
        <v>0</v>
      </c>
      <c r="R3" s="7">
        <v>44993</v>
      </c>
      <c r="S3" s="6">
        <v>44997</v>
      </c>
      <c r="T3" s="4" t="s">
        <v>34</v>
      </c>
      <c r="U3" s="4">
        <v>863.96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43</v>
      </c>
      <c r="F4" s="6">
        <v>44993</v>
      </c>
      <c r="G4" s="6">
        <v>44994</v>
      </c>
      <c r="H4" s="4">
        <v>2</v>
      </c>
      <c r="I4" s="4">
        <v>1</v>
      </c>
      <c r="J4" s="4">
        <v>2</v>
      </c>
      <c r="K4" s="4" t="s">
        <v>30</v>
      </c>
      <c r="L4" s="4">
        <v>796.48</v>
      </c>
      <c r="M4" s="4">
        <v>796.48</v>
      </c>
      <c r="N4" s="4" t="s">
        <v>44</v>
      </c>
      <c r="O4" s="4" t="s">
        <v>32</v>
      </c>
      <c r="P4" s="4" t="s">
        <v>33</v>
      </c>
      <c r="Q4" s="4">
        <v>0</v>
      </c>
      <c r="R4" s="7">
        <v>44993</v>
      </c>
      <c r="S4" s="6">
        <v>44997</v>
      </c>
      <c r="T4" s="4" t="s">
        <v>34</v>
      </c>
      <c r="U4" s="4">
        <v>796.48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43</v>
      </c>
      <c r="F5" s="6">
        <v>44993</v>
      </c>
      <c r="G5" s="6">
        <v>44994</v>
      </c>
      <c r="H5" s="4">
        <v>1</v>
      </c>
      <c r="I5" s="4">
        <v>1</v>
      </c>
      <c r="J5" s="4">
        <v>1</v>
      </c>
      <c r="K5" s="4" t="s">
        <v>30</v>
      </c>
      <c r="L5" s="4">
        <v>313.38</v>
      </c>
      <c r="M5" s="4">
        <v>313.38</v>
      </c>
      <c r="N5" s="4" t="s">
        <v>48</v>
      </c>
      <c r="O5" s="4" t="s">
        <v>32</v>
      </c>
      <c r="P5" s="4" t="s">
        <v>33</v>
      </c>
      <c r="Q5" s="4">
        <v>0</v>
      </c>
      <c r="R5" s="7">
        <v>44993</v>
      </c>
      <c r="S5" s="6">
        <v>44997</v>
      </c>
      <c r="T5" s="4" t="s">
        <v>34</v>
      </c>
      <c r="U5" s="4">
        <v>313.38</v>
      </c>
      <c r="V5" s="4">
        <v>0</v>
      </c>
      <c r="W5" s="4">
        <v>0</v>
      </c>
      <c r="X5" s="4" t="s">
        <v>49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44994</v>
      </c>
      <c r="G6" s="6">
        <v>44995</v>
      </c>
      <c r="H6" s="4">
        <v>1</v>
      </c>
      <c r="I6" s="4">
        <v>1</v>
      </c>
      <c r="J6" s="4">
        <v>1</v>
      </c>
      <c r="K6" s="4" t="s">
        <v>30</v>
      </c>
      <c r="L6" s="4">
        <v>111.3</v>
      </c>
      <c r="M6" s="4">
        <v>111.3</v>
      </c>
      <c r="N6" s="4" t="s">
        <v>53</v>
      </c>
      <c r="O6" s="4" t="s">
        <v>54</v>
      </c>
      <c r="P6" s="4" t="s">
        <v>33</v>
      </c>
      <c r="Q6" s="4">
        <v>0</v>
      </c>
      <c r="R6" s="7">
        <v>44993</v>
      </c>
      <c r="S6" s="6">
        <v>44998</v>
      </c>
      <c r="T6" s="4" t="s">
        <v>34</v>
      </c>
      <c r="U6" s="4">
        <v>111.3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44994</v>
      </c>
      <c r="G7" s="6">
        <v>44995</v>
      </c>
      <c r="H7" s="4">
        <v>1</v>
      </c>
      <c r="I7" s="4">
        <v>1</v>
      </c>
      <c r="J7" s="4">
        <v>1</v>
      </c>
      <c r="K7" s="4" t="s">
        <v>30</v>
      </c>
      <c r="L7" s="4">
        <v>465.73</v>
      </c>
      <c r="M7" s="4">
        <v>465.73</v>
      </c>
      <c r="N7" s="4" t="s">
        <v>60</v>
      </c>
      <c r="O7" s="4" t="s">
        <v>54</v>
      </c>
      <c r="P7" s="4" t="s">
        <v>33</v>
      </c>
      <c r="Q7" s="4">
        <v>0</v>
      </c>
      <c r="R7" s="7">
        <v>44994</v>
      </c>
      <c r="S7" s="6">
        <v>44998</v>
      </c>
      <c r="T7" s="4" t="s">
        <v>34</v>
      </c>
      <c r="U7" s="4">
        <v>465.73</v>
      </c>
      <c r="V7" s="4">
        <v>0</v>
      </c>
      <c r="W7" s="4">
        <v>0</v>
      </c>
      <c r="X7" s="4" t="s">
        <v>61</v>
      </c>
      <c r="Y7" s="4" t="s">
        <v>36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28</v>
      </c>
      <c r="E8" s="4" t="s">
        <v>43</v>
      </c>
      <c r="F8" s="6">
        <v>44994</v>
      </c>
      <c r="G8" s="6">
        <v>44995</v>
      </c>
      <c r="H8" s="4">
        <v>1</v>
      </c>
      <c r="I8" s="4">
        <v>1</v>
      </c>
      <c r="J8" s="4">
        <v>1</v>
      </c>
      <c r="K8" s="4" t="s">
        <v>30</v>
      </c>
      <c r="L8" s="4">
        <v>389.56</v>
      </c>
      <c r="M8" s="4">
        <v>389.56</v>
      </c>
      <c r="N8" s="4" t="s">
        <v>63</v>
      </c>
      <c r="O8" s="4" t="s">
        <v>54</v>
      </c>
      <c r="P8" s="4" t="s">
        <v>33</v>
      </c>
      <c r="Q8" s="4">
        <v>0</v>
      </c>
      <c r="R8" s="7">
        <v>44994</v>
      </c>
      <c r="S8" s="6">
        <v>44998</v>
      </c>
      <c r="T8" s="4" t="s">
        <v>34</v>
      </c>
      <c r="U8" s="4">
        <v>389.56</v>
      </c>
      <c r="V8" s="4">
        <v>0</v>
      </c>
      <c r="W8" s="4">
        <v>0</v>
      </c>
      <c r="X8" s="4" t="s">
        <v>64</v>
      </c>
      <c r="Y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spans="1:9">
      <c r="A2" s="5">
        <v>999223079771902</v>
      </c>
      <c r="B2" s="6">
        <v>44993</v>
      </c>
      <c r="C2" s="6">
        <v>44994</v>
      </c>
      <c r="D2" s="4">
        <v>389.56</v>
      </c>
      <c r="E2" s="4" t="str">
        <f>VLOOKUP(A2,HOP!A:L,12,0)</f>
        <v>389.56</v>
      </c>
      <c r="F2" s="4" t="str">
        <f>VLOOKUP(A2,HOP!A:C,3,0)</f>
        <v>3107854</v>
      </c>
      <c r="G2" s="4">
        <f>D2-E2</f>
        <v>0</v>
      </c>
      <c r="H2" s="4" t="str">
        <f>$H$1&amp;F2</f>
        <v>，3107854</v>
      </c>
      <c r="I2" s="4" t="str">
        <f>VLOOKUP(A2,HOP!A:U,21,0)</f>
        <v>直连</v>
      </c>
    </row>
    <row r="3" s="4" customFormat="1" spans="1:9">
      <c r="A3" s="5">
        <v>999223080962270</v>
      </c>
      <c r="B3" s="6">
        <v>44993</v>
      </c>
      <c r="C3" s="6">
        <v>44994</v>
      </c>
      <c r="D3" s="4">
        <v>863.96</v>
      </c>
      <c r="E3" s="4" t="str">
        <f>VLOOKUP(A3,HOP!A:L,12,0)</f>
        <v>863.96</v>
      </c>
      <c r="F3" s="4" t="str">
        <f>VLOOKUP(A3,HOP!A:C,3,0)</f>
        <v>3108120</v>
      </c>
      <c r="G3" s="4">
        <f t="shared" ref="G3:G8" si="0">D3-E3</f>
        <v>0</v>
      </c>
      <c r="H3" s="4" t="str">
        <f t="shared" ref="H3:H8" si="1">$H$1&amp;F3</f>
        <v>，3108120</v>
      </c>
      <c r="I3" s="4" t="str">
        <f>VLOOKUP(A3,HOP!A:U,21,0)</f>
        <v>直连</v>
      </c>
    </row>
    <row r="4" s="4" customFormat="1" spans="1:9">
      <c r="A4" s="5">
        <v>999223080986290</v>
      </c>
      <c r="B4" s="6">
        <v>44993</v>
      </c>
      <c r="C4" s="6">
        <v>44994</v>
      </c>
      <c r="D4" s="4">
        <v>796.48</v>
      </c>
      <c r="E4" s="4" t="str">
        <f>VLOOKUP(A4,HOP!A:L,12,0)</f>
        <v>796.48</v>
      </c>
      <c r="F4" s="4" t="str">
        <f>VLOOKUP(A4,HOP!A:C,3,0)</f>
        <v>3108129</v>
      </c>
      <c r="G4" s="4">
        <f t="shared" si="0"/>
        <v>0</v>
      </c>
      <c r="H4" s="4" t="str">
        <f t="shared" si="1"/>
        <v>，3108129</v>
      </c>
      <c r="I4" s="4" t="str">
        <f>VLOOKUP(A4,HOP!A:U,21,0)</f>
        <v>直连</v>
      </c>
    </row>
    <row r="5" s="4" customFormat="1" spans="1:9">
      <c r="A5" s="5">
        <v>999223088983523</v>
      </c>
      <c r="B5" s="6">
        <v>44993</v>
      </c>
      <c r="C5" s="6">
        <v>44994</v>
      </c>
      <c r="D5" s="4">
        <v>313.38</v>
      </c>
      <c r="E5" s="4" t="str">
        <f>VLOOKUP(A5,HOP!A:L,12,0)</f>
        <v>313.38</v>
      </c>
      <c r="F5" s="4" t="str">
        <f>VLOOKUP(A5,HOP!A:C,3,0)</f>
        <v>3110455</v>
      </c>
      <c r="G5" s="4">
        <f t="shared" si="0"/>
        <v>0</v>
      </c>
      <c r="H5" s="4" t="str">
        <f t="shared" si="1"/>
        <v>，3110455</v>
      </c>
      <c r="I5" s="4" t="str">
        <f>VLOOKUP(A5,HOP!A:U,21,0)</f>
        <v>直连</v>
      </c>
    </row>
    <row r="6" s="4" customFormat="1" spans="1:9">
      <c r="A6" s="5">
        <v>999223088237090</v>
      </c>
      <c r="B6" s="6">
        <v>44994</v>
      </c>
      <c r="C6" s="6">
        <v>44995</v>
      </c>
      <c r="D6" s="4">
        <v>111.3</v>
      </c>
      <c r="E6" s="4" t="str">
        <f>VLOOKUP(A6,HOP!A:L,12,0)</f>
        <v>111.30</v>
      </c>
      <c r="F6" s="4" t="str">
        <f>VLOOKUP(A6,HOP!A:C,3,0)</f>
        <v>3110167</v>
      </c>
      <c r="G6" s="4">
        <f t="shared" si="0"/>
        <v>0</v>
      </c>
      <c r="H6" s="4" t="str">
        <f t="shared" si="1"/>
        <v>，3110167</v>
      </c>
      <c r="I6" s="4" t="str">
        <f>VLOOKUP(A6,HOP!A:U,21,0)</f>
        <v>直连</v>
      </c>
    </row>
    <row r="7" s="4" customFormat="1" spans="1:9">
      <c r="A7" s="5">
        <v>999223098033265</v>
      </c>
      <c r="B7" s="6">
        <v>44994</v>
      </c>
      <c r="C7" s="6">
        <v>44995</v>
      </c>
      <c r="D7" s="4">
        <v>465.73</v>
      </c>
      <c r="E7" s="4" t="str">
        <f>VLOOKUP(A7,HOP!A:L,12,0)</f>
        <v>465.73</v>
      </c>
      <c r="F7" s="4" t="str">
        <f>VLOOKUP(A7,HOP!A:C,3,0)</f>
        <v>3112662</v>
      </c>
      <c r="G7" s="4">
        <f t="shared" si="0"/>
        <v>0</v>
      </c>
      <c r="H7" s="4" t="str">
        <f t="shared" si="1"/>
        <v>，3112662</v>
      </c>
      <c r="I7" s="4" t="str">
        <f>VLOOKUP(A7,HOP!A:U,21,0)</f>
        <v>直连</v>
      </c>
    </row>
    <row r="8" s="4" customFormat="1" spans="1:9">
      <c r="A8" s="5">
        <v>999223101342092</v>
      </c>
      <c r="B8" s="6">
        <v>44994</v>
      </c>
      <c r="C8" s="6">
        <v>44995</v>
      </c>
      <c r="D8" s="4">
        <v>389.56</v>
      </c>
      <c r="E8" s="4" t="str">
        <f>VLOOKUP(A8,HOP!A:L,12,0)</f>
        <v>389.56</v>
      </c>
      <c r="F8" s="4" t="str">
        <f>VLOOKUP(A8,HOP!A:C,3,0)</f>
        <v>3113474</v>
      </c>
      <c r="G8" s="4">
        <f t="shared" si="0"/>
        <v>0</v>
      </c>
      <c r="H8" s="4" t="str">
        <f t="shared" si="1"/>
        <v>，3113474</v>
      </c>
      <c r="I8" s="4" t="str">
        <f>VLOOKUP(A8,HOP!A:U,21,0)</f>
        <v>直连</v>
      </c>
    </row>
    <row r="10" spans="4:4">
      <c r="D10" s="4">
        <f>SUM(D2:D9)</f>
        <v>3329.97</v>
      </c>
    </row>
    <row r="14" spans="1:1">
      <c r="A14" s="4" t="s">
        <v>66</v>
      </c>
    </row>
    <row r="15" spans="1:1">
      <c r="A15" s="4" t="s">
        <v>67</v>
      </c>
    </row>
    <row r="16" spans="1:1">
      <c r="A16" s="4" t="s">
        <v>68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  <c r="V1" s="2" t="s">
        <v>87</v>
      </c>
    </row>
    <row r="2" s="1" customFormat="1" spans="1:22">
      <c r="A2" s="3">
        <v>999223101342092</v>
      </c>
      <c r="B2" s="1" t="s">
        <v>88</v>
      </c>
      <c r="C2" s="1" t="s">
        <v>89</v>
      </c>
      <c r="D2" s="1" t="s">
        <v>90</v>
      </c>
      <c r="E2" s="1" t="s">
        <v>63</v>
      </c>
      <c r="F2" s="1" t="s">
        <v>88</v>
      </c>
      <c r="G2" s="1" t="s">
        <v>91</v>
      </c>
      <c r="H2" s="1" t="s">
        <v>92</v>
      </c>
      <c r="I2" s="1" t="s">
        <v>93</v>
      </c>
      <c r="J2" s="1" t="s">
        <v>94</v>
      </c>
      <c r="K2" s="1" t="s">
        <v>93</v>
      </c>
      <c r="L2" s="1" t="s">
        <v>93</v>
      </c>
      <c r="M2" s="1" t="s">
        <v>95</v>
      </c>
      <c r="N2" s="1" t="s">
        <v>95</v>
      </c>
      <c r="O2" s="1" t="s">
        <v>96</v>
      </c>
      <c r="P2" s="1" t="s">
        <v>97</v>
      </c>
      <c r="Q2" s="1" t="s">
        <v>98</v>
      </c>
      <c r="R2" s="1" t="s">
        <v>99</v>
      </c>
      <c r="S2" s="1" t="s">
        <v>100</v>
      </c>
      <c r="T2" s="1" t="s">
        <v>101</v>
      </c>
      <c r="U2" s="1" t="s">
        <v>102</v>
      </c>
      <c r="V2" s="1" t="s">
        <v>103</v>
      </c>
    </row>
    <row r="3" s="1" customFormat="1" spans="1:22">
      <c r="A3" s="3">
        <v>999223098033265</v>
      </c>
      <c r="B3" s="1" t="s">
        <v>88</v>
      </c>
      <c r="C3" s="1" t="s">
        <v>104</v>
      </c>
      <c r="D3" s="1" t="s">
        <v>105</v>
      </c>
      <c r="E3" s="1" t="s">
        <v>60</v>
      </c>
      <c r="F3" s="1" t="s">
        <v>88</v>
      </c>
      <c r="G3" s="1" t="s">
        <v>91</v>
      </c>
      <c r="H3" s="1" t="s">
        <v>92</v>
      </c>
      <c r="I3" s="1" t="s">
        <v>106</v>
      </c>
      <c r="J3" s="1" t="s">
        <v>94</v>
      </c>
      <c r="K3" s="1" t="s">
        <v>106</v>
      </c>
      <c r="L3" s="1" t="s">
        <v>106</v>
      </c>
      <c r="M3" s="1" t="s">
        <v>95</v>
      </c>
      <c r="N3" s="1" t="s">
        <v>95</v>
      </c>
      <c r="O3" s="1" t="s">
        <v>96</v>
      </c>
      <c r="P3" s="1" t="s">
        <v>97</v>
      </c>
      <c r="Q3" s="1" t="s">
        <v>98</v>
      </c>
      <c r="R3" s="1" t="s">
        <v>107</v>
      </c>
      <c r="S3" s="1" t="s">
        <v>100</v>
      </c>
      <c r="T3" s="1" t="s">
        <v>101</v>
      </c>
      <c r="U3" s="1" t="s">
        <v>102</v>
      </c>
      <c r="V3" s="1" t="s">
        <v>103</v>
      </c>
    </row>
    <row r="4" s="1" customFormat="1" spans="1:22">
      <c r="A4" s="3">
        <v>999223088983523</v>
      </c>
      <c r="B4" s="1" t="s">
        <v>108</v>
      </c>
      <c r="C4" s="1" t="s">
        <v>109</v>
      </c>
      <c r="D4" s="1" t="s">
        <v>110</v>
      </c>
      <c r="E4" s="1" t="s">
        <v>48</v>
      </c>
      <c r="F4" s="1" t="s">
        <v>108</v>
      </c>
      <c r="G4" s="1" t="s">
        <v>88</v>
      </c>
      <c r="H4" s="1" t="s">
        <v>92</v>
      </c>
      <c r="I4" s="1" t="s">
        <v>111</v>
      </c>
      <c r="J4" s="1" t="s">
        <v>94</v>
      </c>
      <c r="K4" s="1" t="s">
        <v>111</v>
      </c>
      <c r="L4" s="1" t="s">
        <v>111</v>
      </c>
      <c r="M4" s="1" t="s">
        <v>95</v>
      </c>
      <c r="N4" s="1" t="s">
        <v>95</v>
      </c>
      <c r="O4" s="1" t="s">
        <v>96</v>
      </c>
      <c r="P4" s="1" t="s">
        <v>97</v>
      </c>
      <c r="Q4" s="1" t="s">
        <v>98</v>
      </c>
      <c r="R4" s="1" t="s">
        <v>112</v>
      </c>
      <c r="S4" s="1" t="s">
        <v>100</v>
      </c>
      <c r="T4" s="1" t="s">
        <v>101</v>
      </c>
      <c r="U4" s="1" t="s">
        <v>102</v>
      </c>
      <c r="V4" s="1" t="s">
        <v>103</v>
      </c>
    </row>
    <row r="5" s="1" customFormat="1" spans="1:22">
      <c r="A5" s="3">
        <v>999223088237090</v>
      </c>
      <c r="B5" s="1" t="s">
        <v>108</v>
      </c>
      <c r="C5" s="1" t="s">
        <v>113</v>
      </c>
      <c r="D5" s="1" t="s">
        <v>114</v>
      </c>
      <c r="E5" s="1" t="s">
        <v>53</v>
      </c>
      <c r="F5" s="1" t="s">
        <v>88</v>
      </c>
      <c r="G5" s="1" t="s">
        <v>91</v>
      </c>
      <c r="H5" s="1" t="s">
        <v>92</v>
      </c>
      <c r="I5" s="1" t="s">
        <v>115</v>
      </c>
      <c r="J5" s="1" t="s">
        <v>94</v>
      </c>
      <c r="K5" s="1" t="s">
        <v>115</v>
      </c>
      <c r="L5" s="1" t="s">
        <v>115</v>
      </c>
      <c r="M5" s="1" t="s">
        <v>95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116</v>
      </c>
      <c r="S5" s="1" t="s">
        <v>100</v>
      </c>
      <c r="T5" s="1" t="s">
        <v>101</v>
      </c>
      <c r="U5" s="1" t="s">
        <v>102</v>
      </c>
      <c r="V5" s="1" t="s">
        <v>103</v>
      </c>
    </row>
    <row r="6" s="1" customFormat="1" spans="1:22">
      <c r="A6" s="3">
        <v>999223080986290</v>
      </c>
      <c r="B6" s="1" t="s">
        <v>108</v>
      </c>
      <c r="C6" s="1" t="s">
        <v>117</v>
      </c>
      <c r="D6" s="1" t="s">
        <v>118</v>
      </c>
      <c r="E6" s="1" t="s">
        <v>44</v>
      </c>
      <c r="F6" s="1" t="s">
        <v>108</v>
      </c>
      <c r="G6" s="1" t="s">
        <v>88</v>
      </c>
      <c r="H6" s="1" t="s">
        <v>92</v>
      </c>
      <c r="I6" s="1" t="s">
        <v>119</v>
      </c>
      <c r="J6" s="1" t="s">
        <v>94</v>
      </c>
      <c r="K6" s="1" t="s">
        <v>119</v>
      </c>
      <c r="L6" s="1" t="s">
        <v>119</v>
      </c>
      <c r="M6" s="1" t="s">
        <v>95</v>
      </c>
      <c r="N6" s="1" t="s">
        <v>95</v>
      </c>
      <c r="O6" s="1" t="s">
        <v>96</v>
      </c>
      <c r="P6" s="1" t="s">
        <v>97</v>
      </c>
      <c r="Q6" s="1" t="s">
        <v>98</v>
      </c>
      <c r="R6" s="1" t="s">
        <v>120</v>
      </c>
      <c r="S6" s="1" t="s">
        <v>100</v>
      </c>
      <c r="T6" s="1" t="s">
        <v>101</v>
      </c>
      <c r="U6" s="1" t="s">
        <v>102</v>
      </c>
      <c r="V6" s="1" t="s">
        <v>103</v>
      </c>
    </row>
    <row r="7" s="1" customFormat="1" spans="1:22">
      <c r="A7" s="3">
        <v>999223080962270</v>
      </c>
      <c r="B7" s="1" t="s">
        <v>108</v>
      </c>
      <c r="C7" s="1" t="s">
        <v>121</v>
      </c>
      <c r="D7" s="1" t="s">
        <v>118</v>
      </c>
      <c r="E7" s="1" t="s">
        <v>40</v>
      </c>
      <c r="F7" s="1" t="s">
        <v>108</v>
      </c>
      <c r="G7" s="1" t="s">
        <v>88</v>
      </c>
      <c r="H7" s="1" t="s">
        <v>92</v>
      </c>
      <c r="I7" s="1" t="s">
        <v>122</v>
      </c>
      <c r="J7" s="1" t="s">
        <v>94</v>
      </c>
      <c r="K7" s="1" t="s">
        <v>122</v>
      </c>
      <c r="L7" s="1" t="s">
        <v>122</v>
      </c>
      <c r="M7" s="1" t="s">
        <v>95</v>
      </c>
      <c r="N7" s="1" t="s">
        <v>95</v>
      </c>
      <c r="O7" s="1" t="s">
        <v>96</v>
      </c>
      <c r="P7" s="1" t="s">
        <v>97</v>
      </c>
      <c r="Q7" s="1" t="s">
        <v>98</v>
      </c>
      <c r="R7" s="1" t="s">
        <v>123</v>
      </c>
      <c r="S7" s="1" t="s">
        <v>100</v>
      </c>
      <c r="T7" s="1" t="s">
        <v>101</v>
      </c>
      <c r="U7" s="1" t="s">
        <v>102</v>
      </c>
      <c r="V7" s="1" t="s">
        <v>103</v>
      </c>
    </row>
    <row r="8" s="1" customFormat="1" spans="1:22">
      <c r="A8" s="3">
        <v>999223079771902</v>
      </c>
      <c r="B8" s="1" t="s">
        <v>108</v>
      </c>
      <c r="C8" s="1" t="s">
        <v>124</v>
      </c>
      <c r="D8" s="1" t="s">
        <v>90</v>
      </c>
      <c r="E8" s="1" t="s">
        <v>31</v>
      </c>
      <c r="F8" s="1" t="s">
        <v>108</v>
      </c>
      <c r="G8" s="1" t="s">
        <v>88</v>
      </c>
      <c r="H8" s="1" t="s">
        <v>92</v>
      </c>
      <c r="I8" s="1" t="s">
        <v>93</v>
      </c>
      <c r="J8" s="1" t="s">
        <v>94</v>
      </c>
      <c r="K8" s="1" t="s">
        <v>93</v>
      </c>
      <c r="L8" s="1" t="s">
        <v>93</v>
      </c>
      <c r="M8" s="1" t="s">
        <v>95</v>
      </c>
      <c r="N8" s="1" t="s">
        <v>95</v>
      </c>
      <c r="O8" s="1" t="s">
        <v>96</v>
      </c>
      <c r="P8" s="1" t="s">
        <v>97</v>
      </c>
      <c r="Q8" s="1" t="s">
        <v>98</v>
      </c>
      <c r="R8" s="1" t="s">
        <v>125</v>
      </c>
      <c r="S8" s="1" t="s">
        <v>100</v>
      </c>
      <c r="T8" s="1" t="s">
        <v>101</v>
      </c>
      <c r="U8" s="1" t="s">
        <v>102</v>
      </c>
      <c r="V8" s="1" t="s">
        <v>103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2023-03-13T01:44:34Z</dcterms:created>
  <dcterms:modified xsi:type="dcterms:W3CDTF">2023-03-13T01:49:16Z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61F875CB8C0E43CFBE4367872F235813</vt:lpwstr>
  </property>
  <property fmtid="{D5CDD505-2E9C-101B-9397-08002B2CF9AE}" pid="3" name="KSOProductBuildVer">
    <vt:lpwstr>2052-11.1.0.13703</vt:lpwstr>
  </property>
</Properties>
</file>