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对账!$1:$35</definedName>
  </definedNames>
  <calcPr calcId="144525"/>
</workbook>
</file>

<file path=xl/sharedStrings.xml><?xml version="1.0" encoding="utf-8"?>
<sst xmlns="http://schemas.openxmlformats.org/spreadsheetml/2006/main" count="1073" uniqueCount="315">
  <si>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</si>
  <si>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</si>
  <si>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</si>
  <si>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</si>
  <si>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</si>
  <si>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</si>
  <si>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</si>
  <si>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</si>
  <si>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</si>
  <si>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</si>
  <si>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</si>
  <si>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</si>
  <si>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</si>
  <si>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</si>
  <si>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</si>
  <si>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</si>
  <si>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</si>
  <si>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</si>
  <si>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</si>
  <si>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</si>
  <si>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</si>
  <si>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</si>
  <si>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</si>
  <si>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</si>
  <si>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</si>
  <si>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999222732655312	</t>
  </si>
  <si>
    <t>Ctrip</t>
  </si>
  <si>
    <t>赔款</t>
  </si>
  <si>
    <t>[拉普拉普]麦克坦宿务都喜天丽度假村(Dusit Thani Mactan Cebu Resort)(102006337)</t>
  </si>
  <si>
    <t>豪华双床房&lt;特价大促销&gt;&lt;双人入住&gt;&lt;早+晚餐&gt;</t>
  </si>
  <si>
    <t>CNY</t>
  </si>
  <si>
    <t>Yambao/Mary Ruth</t>
  </si>
  <si>
    <t>CA9812230311CNY</t>
  </si>
  <si>
    <t>未提现</t>
  </si>
  <si>
    <t xml:space="preserve">	</t>
  </si>
  <si>
    <t xml:space="preserve">18938151654	</t>
  </si>
  <si>
    <t>正常</t>
  </si>
  <si>
    <t>[邦劳]阿罗纳海滩赫纳度假村(Henann Resort Alona Beach)(15141076)</t>
  </si>
  <si>
    <t>尊贵房(至少连住2晚及以上)&lt;特价大促销&gt;&lt;三人入住&gt;&lt;早餐&gt;</t>
  </si>
  <si>
    <t>Jiyeon/Song,Jiyeon/Song,Jiyeon/Song</t>
  </si>
  <si>
    <t>CA9812230316CNY-H</t>
  </si>
  <si>
    <t>携程开票</t>
  </si>
  <si>
    <t xml:space="preserve">HBLMNL012-0930	</t>
  </si>
  <si>
    <t xml:space="preserve">18949836992	</t>
  </si>
  <si>
    <t>豪华房(连住3晚及以上)&lt;特价大促销&gt;&lt;三人入住&gt;&lt;早餐&gt;</t>
  </si>
  <si>
    <t>LEE/EUN HA,LEE/EUN HA,LEE/EUN HA,LEE/EUN HA,LEE/EUN HA,LEE/EUN HA,LEE/EUN HA,LEE/EUN HA</t>
  </si>
  <si>
    <t xml:space="preserve">HBLMNL012-0960	</t>
  </si>
  <si>
    <t xml:space="preserve">21041509497	</t>
  </si>
  <si>
    <t>[巴加克]卡萨斯菲律宾阿酷扎酒店(Las Casas Filipinas de Acuzar)(96394080)</t>
  </si>
  <si>
    <t>大型高级豪华房&lt;特价大促销&gt;&lt;四人入住&gt;&lt;早餐&gt;</t>
  </si>
  <si>
    <t>Damian/Millicent,Damian/Millicent</t>
  </si>
  <si>
    <t xml:space="preserve">21179614926	</t>
  </si>
  <si>
    <t>[长滩岛]长滩岛赫南公园度假村(Henann Park Resort Boracay)(99817868)</t>
  </si>
  <si>
    <t>豪华房(至少连住2晚及以上)&lt;今日特价 &gt;&lt;三人入住&gt;&lt;早餐&gt;</t>
  </si>
  <si>
    <t>Yvette Dizon/Chette,Yvette Dizon/Chette,Yvette Dizon/Chette</t>
  </si>
  <si>
    <t xml:space="preserve">HPK104-0001226	</t>
  </si>
  <si>
    <t xml:space="preserve">21846012141	</t>
  </si>
  <si>
    <t>[长滩岛]长滩岛摄政沙滩水疗度假村(Henann Regency Resort &amp; Spa)(15342592)</t>
  </si>
  <si>
    <t>高级房(至少连住2晚及以上)&lt;特价大促销&gt;&lt;三人入住&gt;&lt;早餐&gt;</t>
  </si>
  <si>
    <t>Smayl Sesante/Angel,Smayl Sesante/Angel,Smayl Sesante/Angel</t>
  </si>
  <si>
    <t xml:space="preserve">39668417	</t>
  </si>
  <si>
    <t xml:space="preserve">999221983505957	</t>
  </si>
  <si>
    <t>[普吉岛]普吉岛迈考美丽亚酒店(SHA Extra Plus)(Melia Phuket Mai Khao(SHA Extra Plus))(95738547)</t>
  </si>
  <si>
    <t>一卧室别墅（带私人泳池）(连住3晚及以上)&lt;双人入住&gt;&lt;双早&gt;</t>
  </si>
  <si>
    <t>SOLOPOV/ANTON</t>
  </si>
  <si>
    <t>取消</t>
  </si>
  <si>
    <t xml:space="preserve">999222481951788	</t>
  </si>
  <si>
    <t>[曼谷]曼谷香格里拉大酒店 (政府卫生认证)(Shangri-La Bangkok)(16012755)</t>
  </si>
  <si>
    <t>香格里拉楼豪华双床房&lt;双人入住&gt;&lt;双早&gt;</t>
  </si>
  <si>
    <t>lee/jongmin,hwang/jihye</t>
  </si>
  <si>
    <t xml:space="preserve">11495073	</t>
  </si>
  <si>
    <t xml:space="preserve">999222590940903	</t>
  </si>
  <si>
    <t>[曼谷]曼谷HOMM素坤逸34街酒店(HOMM Sukhumvit34 Bangkok)(104448250)</t>
  </si>
  <si>
    <t>高级房&lt;双人入住&gt;&lt;无早&gt;</t>
  </si>
  <si>
    <t>Huiyun/Kim,Huiyun/Kim</t>
  </si>
  <si>
    <t xml:space="preserve">171448792	</t>
  </si>
  <si>
    <t xml:space="preserve">999222593010131	</t>
  </si>
  <si>
    <t>Ritthirak/Mimat,Ritthirak/Mimat</t>
  </si>
  <si>
    <t xml:space="preserve">999222657087198	</t>
  </si>
  <si>
    <t>[曼谷]曼谷HOMM素坤逸34街酒店 (悦榕集团)(HOMM Sukhumvit34 Bangkok (A Brand of BANYAN TREE GROUP))(104448250)</t>
  </si>
  <si>
    <t>LIU/PANTING,JIN/WEISHA</t>
  </si>
  <si>
    <t xml:space="preserve">171709182	</t>
  </si>
  <si>
    <t xml:space="preserve">999222657894742	</t>
  </si>
  <si>
    <t>Yangjun/Lu,Yangjun/Lu</t>
  </si>
  <si>
    <t xml:space="preserve">171709512	</t>
  </si>
  <si>
    <t xml:space="preserve">999222721218269	</t>
  </si>
  <si>
    <t>高级双床房&lt;双人入住&gt;&lt;无早&gt;</t>
  </si>
  <si>
    <t>Yamamoto/Chiharu</t>
  </si>
  <si>
    <t xml:space="preserve">171868747	</t>
  </si>
  <si>
    <t xml:space="preserve">999222751038681	</t>
  </si>
  <si>
    <t>高级房(至少连住2晚及以上)&lt;双人入住&gt;&lt;无早&gt;</t>
  </si>
  <si>
    <t>Lau/Karine,Lau/Karine</t>
  </si>
  <si>
    <t xml:space="preserve">999222818366251	</t>
  </si>
  <si>
    <t>Tan/Chun Meng</t>
  </si>
  <si>
    <t xml:space="preserve">172253462	</t>
  </si>
  <si>
    <t xml:space="preserve">999222828248437	</t>
  </si>
  <si>
    <t>尊贵房(连住3晚及以上)&lt;特价大促销&gt;&lt;三人入住&gt;&lt;早餐&gt;</t>
  </si>
  <si>
    <t>KIM/SIWON</t>
  </si>
  <si>
    <t xml:space="preserve">HBM244-0975	</t>
  </si>
  <si>
    <t xml:space="preserve">999222837834012	</t>
  </si>
  <si>
    <t>SHIN/JUNGHYUK</t>
  </si>
  <si>
    <t xml:space="preserve">HBLMNL012-2454	</t>
  </si>
  <si>
    <t xml:space="preserve">999222866582128	</t>
  </si>
  <si>
    <t>Kim/Siwon,Kim/Siwon,Kim/Siwon</t>
  </si>
  <si>
    <t xml:space="preserve">999222957409953	</t>
  </si>
  <si>
    <t>[伊洛伊洛]因佳普大厦酒店(Injap Tower Hotel- Multi Use Hotel)(102915059)</t>
  </si>
  <si>
    <t>愉悦三人房&lt;今日特价 &gt;&lt;三人入住&gt;&lt;无早&gt;</t>
  </si>
  <si>
    <t>TAMETA/LILIA,TAMETA/LILIA,TAMETA/LILIA</t>
  </si>
  <si>
    <t xml:space="preserve">10184	</t>
  </si>
  <si>
    <t xml:space="preserve">999222960358280	</t>
  </si>
  <si>
    <t>[帕赛市]马尼拉101酒店（多用途酒店）(Hotel 101 Manila (Multiple Use Hotel))(52316890)</t>
  </si>
  <si>
    <t>欢乐房&lt;双人入住&gt;&lt;无早&gt;</t>
  </si>
  <si>
    <t>GARCIA/REWEL</t>
  </si>
  <si>
    <t xml:space="preserve">26454969	</t>
  </si>
  <si>
    <t xml:space="preserve">999222962085619	</t>
  </si>
  <si>
    <t>Lim/Maricel,Lim/Maricel,Lim/Maricel,Lim/Maricel</t>
  </si>
  <si>
    <t xml:space="preserve">999222977227487	</t>
  </si>
  <si>
    <t>CHAN/JAMES ANTHONY,PASCUAL/AIRA DENIELLE</t>
  </si>
  <si>
    <t xml:space="preserve">26616469	</t>
  </si>
  <si>
    <t xml:space="preserve">999222985941511	</t>
  </si>
  <si>
    <t>快乐双人间&lt;今日特价 &gt;&lt;双人入住&gt;&lt;无早&gt;</t>
  </si>
  <si>
    <t>ARGAMAN/UZI</t>
  </si>
  <si>
    <t xml:space="preserve">101959	</t>
  </si>
  <si>
    <t xml:space="preserve">999222988504338	</t>
  </si>
  <si>
    <t>EsparesEnriquez/Kim,EsparesEnriquez/Kim</t>
  </si>
  <si>
    <t xml:space="preserve">999222990976740	</t>
  </si>
  <si>
    <t>LIM/ARACELYN MAE JASIM</t>
  </si>
  <si>
    <t xml:space="preserve">26684719	</t>
  </si>
  <si>
    <t xml:space="preserve">999222992159110	</t>
  </si>
  <si>
    <t>HONG/SEULKI</t>
  </si>
  <si>
    <t xml:space="preserve">26678219	</t>
  </si>
  <si>
    <t xml:space="preserve">999223002010356	</t>
  </si>
  <si>
    <t>GALLI LAKSHMI NARAYANAN/ARUN KUMAR</t>
  </si>
  <si>
    <t xml:space="preserve">999223002133402	</t>
  </si>
  <si>
    <t>CASTANOS/VICTORIA</t>
  </si>
  <si>
    <t xml:space="preserve">999223051046236	</t>
  </si>
  <si>
    <t>Tuala/Maria Veronica,Tuala/Maria Veronica</t>
  </si>
  <si>
    <t xml:space="preserve">26936719	</t>
  </si>
  <si>
    <t xml:space="preserve">999223066467756	</t>
  </si>
  <si>
    <t>Beatingo/Segie</t>
  </si>
  <si>
    <t xml:space="preserve">102169	</t>
  </si>
  <si>
    <t xml:space="preserve">999223091736189	</t>
  </si>
  <si>
    <t>MCANDREW/LESLIE ARTHUR,REYES/GINALYN</t>
  </si>
  <si>
    <t xml:space="preserve">999223168338393	</t>
  </si>
  <si>
    <t>欢乐房&lt;今日特价 &gt;&lt;单人入住&gt;&lt;单早&gt;</t>
  </si>
  <si>
    <t>XU/WENZHEN</t>
  </si>
  <si>
    <t xml:space="preserve">27571969	</t>
  </si>
  <si>
    <t>，</t>
  </si>
  <si>
    <t>999222732655312</t>
  </si>
  <si>
    <t>本期扣款1851元</t>
  </si>
  <si>
    <t>A230316115404481</t>
  </si>
  <si>
    <t>CNY / HKD 当前参考汇率: 1.137059573</t>
  </si>
  <si>
    <t>总计：61803 CNY/
70273.69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</si>
  <si>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</si>
  <si>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</si>
  <si>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</si>
  <si>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</si>
  <si>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</si>
  <si>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</si>
  <si>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</si>
  <si>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</si>
  <si>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</si>
  <si>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</si>
  <si>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</si>
  <si>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</si>
  <si>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</si>
  <si>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</si>
  <si>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</si>
  <si>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</si>
  <si>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</si>
  <si>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</si>
  <si>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</si>
  <si>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2023-03-13</t>
  </si>
  <si>
    <t>3130689</t>
  </si>
  <si>
    <t>马尼拉101酒店（多用途酒店）</t>
  </si>
  <si>
    <t>XU WENZHEN</t>
  </si>
  <si>
    <t>2023-03-14</t>
  </si>
  <si>
    <t>2023-03-15</t>
  </si>
  <si>
    <t>退房日半月结</t>
  </si>
  <si>
    <t>363.00</t>
  </si>
  <si>
    <t>RMB</t>
  </si>
  <si>
    <t>0</t>
  </si>
  <si>
    <t>0.00</t>
  </si>
  <si>
    <t>wisdom(携程)</t>
  </si>
  <si>
    <t>01.010189</t>
  </si>
  <si>
    <t>2023-03-14 11:37:39</t>
  </si>
  <si>
    <t>否</t>
  </si>
  <si>
    <t>汇智国际旅游发展有限公司</t>
  </si>
  <si>
    <t>直采</t>
  </si>
  <si>
    <t>菲律宾</t>
  </si>
  <si>
    <t>2023-03-09</t>
  </si>
  <si>
    <t>3112015</t>
  </si>
  <si>
    <t>Injap Tower Hotel (Multiple-Use Hotel)</t>
  </si>
  <si>
    <t>2023-03-10</t>
  </si>
  <si>
    <t>2023-03-11</t>
  </si>
  <si>
    <t>606.00</t>
  </si>
  <si>
    <t>2023-03-09 10:02:29</t>
  </si>
  <si>
    <t>2023-03-07</t>
  </si>
  <si>
    <t>3104482</t>
  </si>
  <si>
    <t>2023-03-08</t>
  </si>
  <si>
    <t>222.00</t>
  </si>
  <si>
    <t>2023-03-07 14:34:57</t>
  </si>
  <si>
    <t>2023-03-06</t>
  </si>
  <si>
    <t>3100390</t>
  </si>
  <si>
    <t>660.00</t>
  </si>
  <si>
    <t>2023-03-06 16:34:23</t>
  </si>
  <si>
    <t>2023-03-03</t>
  </si>
  <si>
    <t>3088671</t>
  </si>
  <si>
    <t>2023-03-04</t>
  </si>
  <si>
    <t>2023-03-05</t>
  </si>
  <si>
    <t>330.00</t>
  </si>
  <si>
    <t>2023-03-04 11:26:07</t>
  </si>
  <si>
    <t>3088348</t>
  </si>
  <si>
    <t>GALLI LAKSHMI NARAYANAN/ARUN KUM</t>
  </si>
  <si>
    <t>2023-03-04 11:20:16</t>
  </si>
  <si>
    <t>3084593</t>
  </si>
  <si>
    <t>2023-03-03 11:29:53</t>
  </si>
  <si>
    <t>2023-03-02</t>
  </si>
  <si>
    <t>3083795</t>
  </si>
  <si>
    <t>2023-03-03 12:24:42</t>
  </si>
  <si>
    <t>3082794</t>
  </si>
  <si>
    <t>EsparesEnriquez/Kim</t>
  </si>
  <si>
    <t>2023-03-03 11:41:08</t>
  </si>
  <si>
    <t>3081895</t>
  </si>
  <si>
    <t>444.00</t>
  </si>
  <si>
    <t>2023-03-02 17:01:30</t>
  </si>
  <si>
    <t>2023-03-01</t>
  </si>
  <si>
    <t>3078608</t>
  </si>
  <si>
    <t>2023-03-12</t>
  </si>
  <si>
    <t>2023-03-02 15:54:09</t>
  </si>
  <si>
    <t>2023-02-28</t>
  </si>
  <si>
    <t>3074025</t>
  </si>
  <si>
    <t>Lim/Maricel</t>
  </si>
  <si>
    <t>2023-02-28 17:08:40</t>
  </si>
  <si>
    <t>3073484</t>
  </si>
  <si>
    <t>2023-02-28 12:36:17</t>
  </si>
  <si>
    <t>3072884</t>
  </si>
  <si>
    <t>TAMETA/LILIA</t>
  </si>
  <si>
    <t>1212.00</t>
  </si>
  <si>
    <t>2023-02-28 09:18:00</t>
  </si>
  <si>
    <t>2023-02-22</t>
  </si>
  <si>
    <t>3054529</t>
  </si>
  <si>
    <t>阿罗纳海滩赫纳度假村</t>
  </si>
  <si>
    <t>Kim/Siwon</t>
  </si>
  <si>
    <t>4665.00</t>
  </si>
  <si>
    <t>2023-02-23 15:51:16</t>
  </si>
  <si>
    <t>2023-02-20</t>
  </si>
  <si>
    <t>3050276</t>
  </si>
  <si>
    <t>6220.00</t>
  </si>
  <si>
    <t>2023-02-22 18:09:35</t>
  </si>
  <si>
    <t>3048407</t>
  </si>
  <si>
    <t>KIM SIWON</t>
  </si>
  <si>
    <t>2023-02-20 17:04:23</t>
  </si>
  <si>
    <t>2023-02-19</t>
  </si>
  <si>
    <t>3046619</t>
  </si>
  <si>
    <t>曼谷HOMM素坤逸34街酒店</t>
  </si>
  <si>
    <t>792.00</t>
  </si>
  <si>
    <t>2023-02-20 11:42:42</t>
  </si>
  <si>
    <t>泰国</t>
  </si>
  <si>
    <t>2023-02-15</t>
  </si>
  <si>
    <t>3034007</t>
  </si>
  <si>
    <t>Lau/Karine</t>
  </si>
  <si>
    <t>1188.00</t>
  </si>
  <si>
    <t>2023-02-16 17:02:59</t>
  </si>
  <si>
    <t>2023-02-14</t>
  </si>
  <si>
    <t>3030319</t>
  </si>
  <si>
    <t>2023-02-23</t>
  </si>
  <si>
    <t>2412.00</t>
  </si>
  <si>
    <t>2023-02-14 17:17:28</t>
  </si>
  <si>
    <t>2023-02-11</t>
  </si>
  <si>
    <t>3022428</t>
  </si>
  <si>
    <t>Yangjun Lu</t>
  </si>
  <si>
    <t>1215.00</t>
  </si>
  <si>
    <t>2023-02-12 12:05:16</t>
  </si>
  <si>
    <t>3022272</t>
  </si>
  <si>
    <t>LIU PANTING,JIN WEISHA</t>
  </si>
  <si>
    <t>2023-02-12 11:53:24</t>
  </si>
  <si>
    <t>2023-02-08</t>
  </si>
  <si>
    <t>3013845</t>
  </si>
  <si>
    <t>Ritthirak Mimat</t>
  </si>
  <si>
    <t>1242.00</t>
  </si>
  <si>
    <t>2023-02-08 15:50:22</t>
  </si>
  <si>
    <t>3013556</t>
  </si>
  <si>
    <t>Huiyun Kim</t>
  </si>
  <si>
    <t>2023-02-26</t>
  </si>
  <si>
    <t>2023-02-08 15:58:26</t>
  </si>
  <si>
    <t>2022-11-29</t>
  </si>
  <si>
    <t>2832237</t>
  </si>
  <si>
    <t>长滩岛摄政沙滩水疗度假村</t>
  </si>
  <si>
    <t>Smayl Sesante Angel</t>
  </si>
  <si>
    <t>1900.00</t>
  </si>
  <si>
    <t>2022-11-30 10:06:13</t>
  </si>
  <si>
    <t>2022-09-25</t>
  </si>
  <si>
    <t>2709264</t>
  </si>
  <si>
    <t>Henann Park Resort</t>
  </si>
  <si>
    <t>Chette Yvette Dizon</t>
  </si>
  <si>
    <t>1800.00</t>
  </si>
  <si>
    <t>2022-09-26 18:26:13</t>
  </si>
  <si>
    <t>2022-09-18</t>
  </si>
  <si>
    <t>2697009</t>
  </si>
  <si>
    <t>卡萨斯菲律宾阿酷扎酒店</t>
  </si>
  <si>
    <t>Damian Millicent</t>
  </si>
  <si>
    <t>4576.00</t>
  </si>
  <si>
    <t>2023-01-03 09:45:14</t>
  </si>
  <si>
    <t>2022-09-11</t>
  </si>
  <si>
    <t>2687218</t>
  </si>
  <si>
    <t>LEE EUN HA</t>
  </si>
  <si>
    <t>13860.00</t>
  </si>
  <si>
    <t>2022-09-12 17:41:23</t>
  </si>
  <si>
    <t>2022-09-08</t>
  </si>
  <si>
    <t>2682934</t>
  </si>
  <si>
    <t>Song Jiyeon</t>
  </si>
  <si>
    <t>2023-02-25</t>
  </si>
  <si>
    <t>9525.00</t>
  </si>
  <si>
    <t>2022-09-08 14:48:49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</si>
</sst>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48</xdr:row>
      <xdr:rowOff>0</xdr:rowOff>
    </xdr:from>
    <xdr:to>
      <xdr:col>15</xdr:col>
      <xdr:colOff>257175</xdr:colOff>
      <xdr:row>78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886700"/>
          <a:ext cx="11029950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44982</v>
      </c>
      <c r="G2" s="6">
        <v>44983</v>
      </c>
      <c r="H2" s="4">
        <v>1</v>
      </c>
      <c r="I2" s="4">
        <v>1</v>
      </c>
      <c r="J2" s="4">
        <v>1</v>
      </c>
      <c r="K2" s="4" t="s">
        <v>30</v>
      </c>
      <c r="L2" s="4">
        <v>-1851</v>
      </c>
      <c r="M2" s="4">
        <v>-1851</v>
      </c>
      <c r="N2" s="4" t="s">
        <v>31</v>
      </c>
      <c r="O2" s="4" t="s">
        <v>32</v>
      </c>
      <c r="P2" s="4" t="s">
        <v>33</v>
      </c>
      <c r="Q2" s="4">
        <v>0</v>
      </c>
      <c r="R2" s="7">
        <v>44972.0076041667</v>
      </c>
      <c r="S2" s="6">
        <v>44996</v>
      </c>
      <c r="T2" s="4"/>
      <c r="U2" s="4">
        <v>0</v>
      </c>
      <c r="V2" s="4">
        <v>0</v>
      </c>
      <c r="W2" s="4">
        <v>0</v>
      </c>
      <c r="X2" s="4" t="s">
        <v>34</v>
      </c>
      <c r="Y2" s="4" t="s">
        <v>34</v>
      </c>
    </row>
    <row r="3" s="4" customFormat="1" spans="1:25">
      <c r="A3" s="4" t="s">
        <v>35</v>
      </c>
      <c r="B3" s="4" t="s">
        <v>26</v>
      </c>
      <c r="C3" s="4" t="s">
        <v>36</v>
      </c>
      <c r="D3" s="4" t="s">
        <v>37</v>
      </c>
      <c r="E3" s="4" t="s">
        <v>38</v>
      </c>
      <c r="F3" s="6">
        <v>44982</v>
      </c>
      <c r="G3" s="6">
        <v>44990</v>
      </c>
      <c r="H3" s="4">
        <v>1</v>
      </c>
      <c r="I3" s="4">
        <v>8</v>
      </c>
      <c r="J3" s="4">
        <v>8</v>
      </c>
      <c r="K3" s="4" t="s">
        <v>30</v>
      </c>
      <c r="L3" s="4">
        <v>9525</v>
      </c>
      <c r="M3" s="4">
        <v>9525</v>
      </c>
      <c r="N3" s="4" t="s">
        <v>39</v>
      </c>
      <c r="O3" s="4" t="s">
        <v>40</v>
      </c>
      <c r="P3" s="4" t="s">
        <v>33</v>
      </c>
      <c r="Q3" s="4">
        <v>0</v>
      </c>
      <c r="R3" s="7">
        <v>44812</v>
      </c>
      <c r="S3" s="6">
        <v>45001</v>
      </c>
      <c r="T3" s="4" t="s">
        <v>41</v>
      </c>
      <c r="U3" s="4">
        <v>9525</v>
      </c>
      <c r="V3" s="4">
        <v>0</v>
      </c>
      <c r="W3" s="4">
        <v>0</v>
      </c>
      <c r="X3" s="4" t="s">
        <v>34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36</v>
      </c>
      <c r="D4" s="4" t="s">
        <v>37</v>
      </c>
      <c r="E4" s="4" t="s">
        <v>44</v>
      </c>
      <c r="F4" s="6">
        <v>44986</v>
      </c>
      <c r="G4" s="6">
        <v>44990</v>
      </c>
      <c r="H4" s="4">
        <v>3</v>
      </c>
      <c r="I4" s="4">
        <v>4</v>
      </c>
      <c r="J4" s="4">
        <v>12</v>
      </c>
      <c r="K4" s="4" t="s">
        <v>30</v>
      </c>
      <c r="L4" s="4">
        <v>13860</v>
      </c>
      <c r="M4" s="4">
        <v>13860</v>
      </c>
      <c r="N4" s="4" t="s">
        <v>45</v>
      </c>
      <c r="O4" s="4" t="s">
        <v>40</v>
      </c>
      <c r="P4" s="4" t="s">
        <v>33</v>
      </c>
      <c r="Q4" s="4">
        <v>0</v>
      </c>
      <c r="R4" s="7">
        <v>44815</v>
      </c>
      <c r="S4" s="6">
        <v>45001</v>
      </c>
      <c r="T4" s="4" t="s">
        <v>41</v>
      </c>
      <c r="U4" s="4">
        <v>13860</v>
      </c>
      <c r="V4" s="4">
        <v>0</v>
      </c>
      <c r="W4" s="4">
        <v>0</v>
      </c>
      <c r="X4" s="4" t="s">
        <v>34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36</v>
      </c>
      <c r="D5" s="4" t="s">
        <v>48</v>
      </c>
      <c r="E5" s="4" t="s">
        <v>49</v>
      </c>
      <c r="F5" s="6">
        <v>44997</v>
      </c>
      <c r="G5" s="6">
        <v>44999</v>
      </c>
      <c r="H5" s="4">
        <v>1</v>
      </c>
      <c r="I5" s="4">
        <v>2</v>
      </c>
      <c r="J5" s="4">
        <v>2</v>
      </c>
      <c r="K5" s="4" t="s">
        <v>30</v>
      </c>
      <c r="L5" s="4">
        <v>4576</v>
      </c>
      <c r="M5" s="4">
        <v>4576</v>
      </c>
      <c r="N5" s="4" t="s">
        <v>50</v>
      </c>
      <c r="O5" s="4" t="s">
        <v>40</v>
      </c>
      <c r="P5" s="4" t="s">
        <v>33</v>
      </c>
      <c r="Q5" s="4">
        <v>0</v>
      </c>
      <c r="R5" s="7">
        <v>44822</v>
      </c>
      <c r="S5" s="6">
        <v>45001</v>
      </c>
      <c r="T5" s="4" t="s">
        <v>41</v>
      </c>
      <c r="U5" s="4">
        <v>4576</v>
      </c>
      <c r="V5" s="4">
        <v>0</v>
      </c>
      <c r="W5" s="4">
        <v>0</v>
      </c>
      <c r="X5" s="4" t="s">
        <v>34</v>
      </c>
      <c r="Y5" s="4" t="s">
        <v>34</v>
      </c>
    </row>
    <row r="6" s="4" customFormat="1" spans="1:25">
      <c r="A6" s="4" t="s">
        <v>51</v>
      </c>
      <c r="B6" s="4" t="s">
        <v>26</v>
      </c>
      <c r="C6" s="4" t="s">
        <v>36</v>
      </c>
      <c r="D6" s="4" t="s">
        <v>52</v>
      </c>
      <c r="E6" s="4" t="s">
        <v>53</v>
      </c>
      <c r="F6" s="6">
        <v>44988</v>
      </c>
      <c r="G6" s="6">
        <v>44990</v>
      </c>
      <c r="H6" s="4">
        <v>1</v>
      </c>
      <c r="I6" s="4">
        <v>2</v>
      </c>
      <c r="J6" s="4">
        <v>2</v>
      </c>
      <c r="K6" s="4" t="s">
        <v>30</v>
      </c>
      <c r="L6" s="4">
        <v>1800</v>
      </c>
      <c r="M6" s="4">
        <v>1800</v>
      </c>
      <c r="N6" s="4" t="s">
        <v>54</v>
      </c>
      <c r="O6" s="4" t="s">
        <v>40</v>
      </c>
      <c r="P6" s="4" t="s">
        <v>33</v>
      </c>
      <c r="Q6" s="4">
        <v>0</v>
      </c>
      <c r="R6" s="7">
        <v>44829</v>
      </c>
      <c r="S6" s="6">
        <v>45001</v>
      </c>
      <c r="T6" s="4" t="s">
        <v>41</v>
      </c>
      <c r="U6" s="4">
        <v>1800</v>
      </c>
      <c r="V6" s="4">
        <v>0</v>
      </c>
      <c r="W6" s="4">
        <v>0</v>
      </c>
      <c r="X6" s="4" t="s">
        <v>34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36</v>
      </c>
      <c r="D7" s="4" t="s">
        <v>57</v>
      </c>
      <c r="E7" s="4" t="s">
        <v>58</v>
      </c>
      <c r="F7" s="6">
        <v>44995</v>
      </c>
      <c r="G7" s="6">
        <v>44997</v>
      </c>
      <c r="H7" s="4">
        <v>1</v>
      </c>
      <c r="I7" s="4">
        <v>2</v>
      </c>
      <c r="J7" s="4">
        <v>2</v>
      </c>
      <c r="K7" s="4" t="s">
        <v>30</v>
      </c>
      <c r="L7" s="4">
        <v>1900</v>
      </c>
      <c r="M7" s="4">
        <v>1900</v>
      </c>
      <c r="N7" s="4" t="s">
        <v>59</v>
      </c>
      <c r="O7" s="4" t="s">
        <v>40</v>
      </c>
      <c r="P7" s="4" t="s">
        <v>33</v>
      </c>
      <c r="Q7" s="4">
        <v>0</v>
      </c>
      <c r="R7" s="7">
        <v>44894</v>
      </c>
      <c r="S7" s="6">
        <v>45001</v>
      </c>
      <c r="T7" s="4" t="s">
        <v>41</v>
      </c>
      <c r="U7" s="4">
        <v>1900</v>
      </c>
      <c r="V7" s="4">
        <v>0</v>
      </c>
      <c r="W7" s="4">
        <v>0</v>
      </c>
      <c r="X7" s="4" t="s">
        <v>34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36</v>
      </c>
      <c r="D8" s="4" t="s">
        <v>62</v>
      </c>
      <c r="E8" s="4" t="s">
        <v>63</v>
      </c>
      <c r="F8" s="6">
        <v>44989</v>
      </c>
      <c r="G8" s="6">
        <v>44994</v>
      </c>
      <c r="H8" s="4">
        <v>1</v>
      </c>
      <c r="I8" s="4">
        <v>5</v>
      </c>
      <c r="J8" s="4">
        <v>5</v>
      </c>
      <c r="K8" s="4" t="s">
        <v>30</v>
      </c>
      <c r="L8" s="4">
        <v>7550</v>
      </c>
      <c r="M8" s="4">
        <v>7550</v>
      </c>
      <c r="N8" s="4" t="s">
        <v>64</v>
      </c>
      <c r="O8" s="4" t="s">
        <v>40</v>
      </c>
      <c r="P8" s="4" t="s">
        <v>33</v>
      </c>
      <c r="Q8" s="4">
        <v>0</v>
      </c>
      <c r="R8" s="7">
        <v>44918</v>
      </c>
      <c r="S8" s="6">
        <v>45001</v>
      </c>
      <c r="T8" s="4" t="s">
        <v>41</v>
      </c>
      <c r="U8" s="4">
        <v>7550</v>
      </c>
      <c r="V8" s="4">
        <v>0</v>
      </c>
      <c r="W8" s="4">
        <v>0</v>
      </c>
      <c r="X8" s="4" t="s">
        <v>34</v>
      </c>
      <c r="Y8" s="4" t="s">
        <v>34</v>
      </c>
    </row>
    <row r="9" s="4" customFormat="1" spans="1:25">
      <c r="A9" s="4" t="s">
        <v>61</v>
      </c>
      <c r="B9" s="4" t="s">
        <v>26</v>
      </c>
      <c r="C9" s="4" t="s">
        <v>65</v>
      </c>
      <c r="D9" s="4" t="s">
        <v>62</v>
      </c>
      <c r="E9" s="4" t="s">
        <v>63</v>
      </c>
      <c r="F9" s="6">
        <v>44989</v>
      </c>
      <c r="G9" s="6">
        <v>44994</v>
      </c>
      <c r="H9" s="4">
        <v>1</v>
      </c>
      <c r="I9" s="4">
        <v>5</v>
      </c>
      <c r="J9" s="4">
        <v>5</v>
      </c>
      <c r="K9" s="4" t="s">
        <v>30</v>
      </c>
      <c r="L9" s="4">
        <v>-7550</v>
      </c>
      <c r="M9" s="4">
        <v>-7550</v>
      </c>
      <c r="N9" s="4" t="s">
        <v>64</v>
      </c>
      <c r="O9" s="4" t="s">
        <v>40</v>
      </c>
      <c r="P9" s="4" t="s">
        <v>33</v>
      </c>
      <c r="Q9" s="4">
        <v>0</v>
      </c>
      <c r="R9" s="7">
        <v>44918</v>
      </c>
      <c r="S9" s="6">
        <v>45001</v>
      </c>
      <c r="T9" s="4" t="s">
        <v>41</v>
      </c>
      <c r="U9" s="4">
        <v>-7550</v>
      </c>
      <c r="V9" s="4">
        <v>0</v>
      </c>
      <c r="W9" s="4">
        <v>0</v>
      </c>
      <c r="X9" s="4" t="s">
        <v>34</v>
      </c>
      <c r="Y9" s="4" t="s">
        <v>34</v>
      </c>
    </row>
    <row r="10" s="4" customFormat="1" spans="1:25">
      <c r="A10" s="4" t="s">
        <v>66</v>
      </c>
      <c r="B10" s="4" t="s">
        <v>26</v>
      </c>
      <c r="C10" s="4" t="s">
        <v>36</v>
      </c>
      <c r="D10" s="4" t="s">
        <v>67</v>
      </c>
      <c r="E10" s="4" t="s">
        <v>68</v>
      </c>
      <c r="F10" s="6">
        <v>44987</v>
      </c>
      <c r="G10" s="6">
        <v>44990</v>
      </c>
      <c r="H10" s="4">
        <v>1</v>
      </c>
      <c r="I10" s="4">
        <v>3</v>
      </c>
      <c r="J10" s="4">
        <v>3</v>
      </c>
      <c r="K10" s="4" t="s">
        <v>30</v>
      </c>
      <c r="L10" s="4">
        <v>4086</v>
      </c>
      <c r="M10" s="4">
        <v>4086</v>
      </c>
      <c r="N10" s="4" t="s">
        <v>69</v>
      </c>
      <c r="O10" s="4" t="s">
        <v>40</v>
      </c>
      <c r="P10" s="4" t="s">
        <v>33</v>
      </c>
      <c r="Q10" s="4">
        <v>0</v>
      </c>
      <c r="R10" s="7">
        <v>44959</v>
      </c>
      <c r="S10" s="6">
        <v>45001</v>
      </c>
      <c r="T10" s="4" t="s">
        <v>41</v>
      </c>
      <c r="U10" s="4">
        <v>4086</v>
      </c>
      <c r="V10" s="4">
        <v>0</v>
      </c>
      <c r="W10" s="4">
        <v>0</v>
      </c>
      <c r="X10" s="4" t="s">
        <v>34</v>
      </c>
      <c r="Y10" s="4" t="s">
        <v>70</v>
      </c>
    </row>
    <row r="11" s="4" customFormat="1" spans="1:25">
      <c r="A11" s="4" t="s">
        <v>66</v>
      </c>
      <c r="B11" s="4" t="s">
        <v>26</v>
      </c>
      <c r="C11" s="4" t="s">
        <v>65</v>
      </c>
      <c r="D11" s="4" t="s">
        <v>67</v>
      </c>
      <c r="E11" s="4" t="s">
        <v>68</v>
      </c>
      <c r="F11" s="6">
        <v>44987</v>
      </c>
      <c r="G11" s="6">
        <v>44990</v>
      </c>
      <c r="H11" s="4">
        <v>1</v>
      </c>
      <c r="I11" s="4">
        <v>3</v>
      </c>
      <c r="J11" s="4">
        <v>3</v>
      </c>
      <c r="K11" s="4" t="s">
        <v>30</v>
      </c>
      <c r="L11" s="4">
        <v>-4086</v>
      </c>
      <c r="M11" s="4">
        <v>-4086</v>
      </c>
      <c r="N11" s="4" t="s">
        <v>69</v>
      </c>
      <c r="O11" s="4" t="s">
        <v>40</v>
      </c>
      <c r="P11" s="4" t="s">
        <v>33</v>
      </c>
      <c r="Q11" s="4">
        <v>0</v>
      </c>
      <c r="R11" s="7">
        <v>44959</v>
      </c>
      <c r="S11" s="6">
        <v>45001</v>
      </c>
      <c r="T11" s="4" t="s">
        <v>41</v>
      </c>
      <c r="U11" s="4">
        <v>-4086</v>
      </c>
      <c r="V11" s="4">
        <v>0</v>
      </c>
      <c r="W11" s="4">
        <v>0</v>
      </c>
      <c r="X11" s="4" t="s">
        <v>34</v>
      </c>
      <c r="Y11" s="4" t="s">
        <v>70</v>
      </c>
    </row>
    <row r="12" s="4" customFormat="1" spans="1:25">
      <c r="A12" s="4" t="s">
        <v>71</v>
      </c>
      <c r="B12" s="4" t="s">
        <v>26</v>
      </c>
      <c r="C12" s="4" t="s">
        <v>36</v>
      </c>
      <c r="D12" s="4" t="s">
        <v>72</v>
      </c>
      <c r="E12" s="4" t="s">
        <v>73</v>
      </c>
      <c r="F12" s="6">
        <v>44983</v>
      </c>
      <c r="G12" s="6">
        <v>44986</v>
      </c>
      <c r="H12" s="4">
        <v>1</v>
      </c>
      <c r="I12" s="4">
        <v>3</v>
      </c>
      <c r="J12" s="4">
        <v>3</v>
      </c>
      <c r="K12" s="4" t="s">
        <v>30</v>
      </c>
      <c r="L12" s="4">
        <v>1242</v>
      </c>
      <c r="M12" s="4">
        <v>1242</v>
      </c>
      <c r="N12" s="4" t="s">
        <v>74</v>
      </c>
      <c r="O12" s="4" t="s">
        <v>40</v>
      </c>
      <c r="P12" s="4" t="s">
        <v>33</v>
      </c>
      <c r="Q12" s="4">
        <v>0</v>
      </c>
      <c r="R12" s="7">
        <v>44965</v>
      </c>
      <c r="S12" s="6">
        <v>45001</v>
      </c>
      <c r="T12" s="4" t="s">
        <v>41</v>
      </c>
      <c r="U12" s="4">
        <v>1242</v>
      </c>
      <c r="V12" s="4">
        <v>0</v>
      </c>
      <c r="W12" s="4">
        <v>0</v>
      </c>
      <c r="X12" s="4" t="s">
        <v>34</v>
      </c>
      <c r="Y12" s="4" t="s">
        <v>75</v>
      </c>
    </row>
    <row r="13" s="4" customFormat="1" spans="1:25">
      <c r="A13" s="4" t="s">
        <v>76</v>
      </c>
      <c r="B13" s="4" t="s">
        <v>26</v>
      </c>
      <c r="C13" s="4" t="s">
        <v>36</v>
      </c>
      <c r="D13" s="4" t="s">
        <v>72</v>
      </c>
      <c r="E13" s="4" t="s">
        <v>73</v>
      </c>
      <c r="F13" s="6">
        <v>44997</v>
      </c>
      <c r="G13" s="6">
        <v>45000</v>
      </c>
      <c r="H13" s="4">
        <v>1</v>
      </c>
      <c r="I13" s="4">
        <v>3</v>
      </c>
      <c r="J13" s="4">
        <v>3</v>
      </c>
      <c r="K13" s="4" t="s">
        <v>30</v>
      </c>
      <c r="L13" s="4">
        <v>1242</v>
      </c>
      <c r="M13" s="4">
        <v>1242</v>
      </c>
      <c r="N13" s="4" t="s">
        <v>77</v>
      </c>
      <c r="O13" s="4" t="s">
        <v>40</v>
      </c>
      <c r="P13" s="4" t="s">
        <v>33</v>
      </c>
      <c r="Q13" s="4">
        <v>0</v>
      </c>
      <c r="R13" s="7">
        <v>44965</v>
      </c>
      <c r="S13" s="6">
        <v>45001</v>
      </c>
      <c r="T13" s="4" t="s">
        <v>41</v>
      </c>
      <c r="U13" s="4">
        <v>1242</v>
      </c>
      <c r="V13" s="4">
        <v>0</v>
      </c>
      <c r="W13" s="4">
        <v>0</v>
      </c>
      <c r="X13" s="4" t="s">
        <v>34</v>
      </c>
      <c r="Y13" s="4" t="s">
        <v>34</v>
      </c>
    </row>
    <row r="14" s="4" customFormat="1" spans="1:25">
      <c r="A14" s="4" t="s">
        <v>78</v>
      </c>
      <c r="B14" s="4" t="s">
        <v>26</v>
      </c>
      <c r="C14" s="4" t="s">
        <v>36</v>
      </c>
      <c r="D14" s="4" t="s">
        <v>79</v>
      </c>
      <c r="E14" s="4" t="s">
        <v>73</v>
      </c>
      <c r="F14" s="6">
        <v>44987</v>
      </c>
      <c r="G14" s="6">
        <v>44990</v>
      </c>
      <c r="H14" s="4">
        <v>1</v>
      </c>
      <c r="I14" s="4">
        <v>3</v>
      </c>
      <c r="J14" s="4">
        <v>3</v>
      </c>
      <c r="K14" s="4" t="s">
        <v>30</v>
      </c>
      <c r="L14" s="4">
        <v>1215</v>
      </c>
      <c r="M14" s="4">
        <v>1215</v>
      </c>
      <c r="N14" s="4" t="s">
        <v>80</v>
      </c>
      <c r="O14" s="4" t="s">
        <v>40</v>
      </c>
      <c r="P14" s="4" t="s">
        <v>33</v>
      </c>
      <c r="Q14" s="4">
        <v>0</v>
      </c>
      <c r="R14" s="7">
        <v>44968</v>
      </c>
      <c r="S14" s="6">
        <v>45001</v>
      </c>
      <c r="T14" s="4" t="s">
        <v>41</v>
      </c>
      <c r="U14" s="4">
        <v>1215</v>
      </c>
      <c r="V14" s="4">
        <v>0</v>
      </c>
      <c r="W14" s="4">
        <v>0</v>
      </c>
      <c r="X14" s="4" t="s">
        <v>34</v>
      </c>
      <c r="Y14" s="4" t="s">
        <v>81</v>
      </c>
    </row>
    <row r="15" s="4" customFormat="1" spans="1:25">
      <c r="A15" s="4" t="s">
        <v>82</v>
      </c>
      <c r="B15" s="4" t="s">
        <v>26</v>
      </c>
      <c r="C15" s="4" t="s">
        <v>36</v>
      </c>
      <c r="D15" s="4" t="s">
        <v>79</v>
      </c>
      <c r="E15" s="4" t="s">
        <v>73</v>
      </c>
      <c r="F15" s="6">
        <v>44987</v>
      </c>
      <c r="G15" s="6">
        <v>44990</v>
      </c>
      <c r="H15" s="4">
        <v>1</v>
      </c>
      <c r="I15" s="4">
        <v>3</v>
      </c>
      <c r="J15" s="4">
        <v>3</v>
      </c>
      <c r="K15" s="4" t="s">
        <v>30</v>
      </c>
      <c r="L15" s="4">
        <v>1215</v>
      </c>
      <c r="M15" s="4">
        <v>1215</v>
      </c>
      <c r="N15" s="4" t="s">
        <v>83</v>
      </c>
      <c r="O15" s="4" t="s">
        <v>40</v>
      </c>
      <c r="P15" s="4" t="s">
        <v>33</v>
      </c>
      <c r="Q15" s="4">
        <v>0</v>
      </c>
      <c r="R15" s="7">
        <v>44968</v>
      </c>
      <c r="S15" s="6">
        <v>45001</v>
      </c>
      <c r="T15" s="4" t="s">
        <v>41</v>
      </c>
      <c r="U15" s="4">
        <v>1215</v>
      </c>
      <c r="V15" s="4">
        <v>0</v>
      </c>
      <c r="W15" s="4">
        <v>0</v>
      </c>
      <c r="X15" s="4" t="s">
        <v>34</v>
      </c>
      <c r="Y15" s="4" t="s">
        <v>84</v>
      </c>
    </row>
    <row r="16" s="4" customFormat="1" spans="1:25">
      <c r="A16" s="4" t="s">
        <v>85</v>
      </c>
      <c r="B16" s="4" t="s">
        <v>26</v>
      </c>
      <c r="C16" s="4" t="s">
        <v>36</v>
      </c>
      <c r="D16" s="4" t="s">
        <v>79</v>
      </c>
      <c r="E16" s="4" t="s">
        <v>86</v>
      </c>
      <c r="F16" s="6">
        <v>44980</v>
      </c>
      <c r="G16" s="6">
        <v>44986</v>
      </c>
      <c r="H16" s="4">
        <v>1</v>
      </c>
      <c r="I16" s="4">
        <v>6</v>
      </c>
      <c r="J16" s="4">
        <v>6</v>
      </c>
      <c r="K16" s="4" t="s">
        <v>30</v>
      </c>
      <c r="L16" s="4">
        <v>2412</v>
      </c>
      <c r="M16" s="4">
        <v>2412</v>
      </c>
      <c r="N16" s="4" t="s">
        <v>87</v>
      </c>
      <c r="O16" s="4" t="s">
        <v>40</v>
      </c>
      <c r="P16" s="4" t="s">
        <v>33</v>
      </c>
      <c r="Q16" s="4">
        <v>0</v>
      </c>
      <c r="R16" s="7">
        <v>44971</v>
      </c>
      <c r="S16" s="6">
        <v>45001</v>
      </c>
      <c r="T16" s="4" t="s">
        <v>41</v>
      </c>
      <c r="U16" s="4">
        <v>2412</v>
      </c>
      <c r="V16" s="4">
        <v>0</v>
      </c>
      <c r="W16" s="4">
        <v>0</v>
      </c>
      <c r="X16" s="4" t="s">
        <v>34</v>
      </c>
      <c r="Y16" s="4" t="s">
        <v>88</v>
      </c>
    </row>
    <row r="17" s="4" customFormat="1" spans="1:25">
      <c r="A17" s="4" t="s">
        <v>89</v>
      </c>
      <c r="B17" s="4" t="s">
        <v>26</v>
      </c>
      <c r="C17" s="4" t="s">
        <v>36</v>
      </c>
      <c r="D17" s="4" t="s">
        <v>79</v>
      </c>
      <c r="E17" s="4" t="s">
        <v>90</v>
      </c>
      <c r="F17" s="6">
        <v>44988</v>
      </c>
      <c r="G17" s="6">
        <v>44991</v>
      </c>
      <c r="H17" s="4">
        <v>1</v>
      </c>
      <c r="I17" s="4">
        <v>3</v>
      </c>
      <c r="J17" s="4">
        <v>3</v>
      </c>
      <c r="K17" s="4" t="s">
        <v>30</v>
      </c>
      <c r="L17" s="4">
        <v>1188</v>
      </c>
      <c r="M17" s="4">
        <v>1188</v>
      </c>
      <c r="N17" s="4" t="s">
        <v>91</v>
      </c>
      <c r="O17" s="4" t="s">
        <v>40</v>
      </c>
      <c r="P17" s="4" t="s">
        <v>33</v>
      </c>
      <c r="Q17" s="4">
        <v>0</v>
      </c>
      <c r="R17" s="7">
        <v>44972</v>
      </c>
      <c r="S17" s="6">
        <v>45001</v>
      </c>
      <c r="T17" s="4" t="s">
        <v>41</v>
      </c>
      <c r="U17" s="4">
        <v>1188</v>
      </c>
      <c r="V17" s="4">
        <v>0</v>
      </c>
      <c r="W17" s="4">
        <v>0</v>
      </c>
      <c r="X17" s="4" t="s">
        <v>34</v>
      </c>
      <c r="Y17" s="4" t="s">
        <v>34</v>
      </c>
    </row>
    <row r="18" s="4" customFormat="1" spans="1:25">
      <c r="A18" s="4" t="s">
        <v>92</v>
      </c>
      <c r="B18" s="4" t="s">
        <v>26</v>
      </c>
      <c r="C18" s="4" t="s">
        <v>36</v>
      </c>
      <c r="D18" s="4" t="s">
        <v>79</v>
      </c>
      <c r="E18" s="4" t="s">
        <v>90</v>
      </c>
      <c r="F18" s="6">
        <v>44996</v>
      </c>
      <c r="G18" s="6">
        <v>44998</v>
      </c>
      <c r="H18" s="4">
        <v>1</v>
      </c>
      <c r="I18" s="4">
        <v>2</v>
      </c>
      <c r="J18" s="4">
        <v>2</v>
      </c>
      <c r="K18" s="4" t="s">
        <v>30</v>
      </c>
      <c r="L18" s="4">
        <v>792</v>
      </c>
      <c r="M18" s="4">
        <v>792</v>
      </c>
      <c r="N18" s="4" t="s">
        <v>93</v>
      </c>
      <c r="O18" s="4" t="s">
        <v>40</v>
      </c>
      <c r="P18" s="4" t="s">
        <v>33</v>
      </c>
      <c r="Q18" s="4">
        <v>0</v>
      </c>
      <c r="R18" s="7">
        <v>44976</v>
      </c>
      <c r="S18" s="6">
        <v>45001</v>
      </c>
      <c r="T18" s="4" t="s">
        <v>41</v>
      </c>
      <c r="U18" s="4">
        <v>792</v>
      </c>
      <c r="V18" s="4">
        <v>0</v>
      </c>
      <c r="W18" s="4">
        <v>0</v>
      </c>
      <c r="X18" s="4" t="s">
        <v>34</v>
      </c>
      <c r="Y18" s="4" t="s">
        <v>94</v>
      </c>
    </row>
    <row r="19" s="4" customFormat="1" spans="1:25">
      <c r="A19" s="4" t="s">
        <v>95</v>
      </c>
      <c r="B19" s="4" t="s">
        <v>26</v>
      </c>
      <c r="C19" s="4" t="s">
        <v>36</v>
      </c>
      <c r="D19" s="4" t="s">
        <v>37</v>
      </c>
      <c r="E19" s="4" t="s">
        <v>96</v>
      </c>
      <c r="F19" s="6">
        <v>44994</v>
      </c>
      <c r="G19" s="6">
        <v>44997</v>
      </c>
      <c r="H19" s="4">
        <v>1</v>
      </c>
      <c r="I19" s="4">
        <v>3</v>
      </c>
      <c r="J19" s="4">
        <v>3</v>
      </c>
      <c r="K19" s="4" t="s">
        <v>30</v>
      </c>
      <c r="L19" s="4">
        <v>4665</v>
      </c>
      <c r="M19" s="4">
        <v>4665</v>
      </c>
      <c r="N19" s="4" t="s">
        <v>97</v>
      </c>
      <c r="O19" s="4" t="s">
        <v>40</v>
      </c>
      <c r="P19" s="4" t="s">
        <v>33</v>
      </c>
      <c r="Q19" s="4">
        <v>0</v>
      </c>
      <c r="R19" s="7">
        <v>44977</v>
      </c>
      <c r="S19" s="6">
        <v>45001</v>
      </c>
      <c r="T19" s="4" t="s">
        <v>41</v>
      </c>
      <c r="U19" s="4">
        <v>4665</v>
      </c>
      <c r="V19" s="4">
        <v>0</v>
      </c>
      <c r="W19" s="4">
        <v>0</v>
      </c>
      <c r="X19" s="4" t="s">
        <v>34</v>
      </c>
      <c r="Y19" s="4" t="s">
        <v>98</v>
      </c>
    </row>
    <row r="20" s="4" customFormat="1" spans="1:25">
      <c r="A20" s="4" t="s">
        <v>99</v>
      </c>
      <c r="B20" s="4" t="s">
        <v>26</v>
      </c>
      <c r="C20" s="4" t="s">
        <v>36</v>
      </c>
      <c r="D20" s="4" t="s">
        <v>37</v>
      </c>
      <c r="E20" s="4" t="s">
        <v>96</v>
      </c>
      <c r="F20" s="6">
        <v>44995</v>
      </c>
      <c r="G20" s="6">
        <v>44999</v>
      </c>
      <c r="H20" s="4">
        <v>1</v>
      </c>
      <c r="I20" s="4">
        <v>4</v>
      </c>
      <c r="J20" s="4">
        <v>4</v>
      </c>
      <c r="K20" s="4" t="s">
        <v>30</v>
      </c>
      <c r="L20" s="4">
        <v>6220</v>
      </c>
      <c r="M20" s="4">
        <v>6220</v>
      </c>
      <c r="N20" s="4" t="s">
        <v>100</v>
      </c>
      <c r="O20" s="4" t="s">
        <v>40</v>
      </c>
      <c r="P20" s="4" t="s">
        <v>33</v>
      </c>
      <c r="Q20" s="4">
        <v>0</v>
      </c>
      <c r="R20" s="7">
        <v>44977</v>
      </c>
      <c r="S20" s="6">
        <v>45001</v>
      </c>
      <c r="T20" s="4" t="s">
        <v>41</v>
      </c>
      <c r="U20" s="4">
        <v>6220</v>
      </c>
      <c r="V20" s="4">
        <v>0</v>
      </c>
      <c r="W20" s="4">
        <v>0</v>
      </c>
      <c r="X20" s="4" t="s">
        <v>34</v>
      </c>
      <c r="Y20" s="4" t="s">
        <v>101</v>
      </c>
    </row>
    <row r="21" s="4" customFormat="1" spans="1:25">
      <c r="A21" s="4" t="s">
        <v>102</v>
      </c>
      <c r="B21" s="4" t="s">
        <v>26</v>
      </c>
      <c r="C21" s="4" t="s">
        <v>36</v>
      </c>
      <c r="D21" s="4" t="s">
        <v>37</v>
      </c>
      <c r="E21" s="4" t="s">
        <v>96</v>
      </c>
      <c r="F21" s="6">
        <v>44994</v>
      </c>
      <c r="G21" s="6">
        <v>44997</v>
      </c>
      <c r="H21" s="4">
        <v>1</v>
      </c>
      <c r="I21" s="4">
        <v>3</v>
      </c>
      <c r="J21" s="4">
        <v>3</v>
      </c>
      <c r="K21" s="4" t="s">
        <v>30</v>
      </c>
      <c r="L21" s="4">
        <v>4665</v>
      </c>
      <c r="M21" s="4">
        <v>4665</v>
      </c>
      <c r="N21" s="4" t="s">
        <v>103</v>
      </c>
      <c r="O21" s="4" t="s">
        <v>40</v>
      </c>
      <c r="P21" s="4" t="s">
        <v>33</v>
      </c>
      <c r="Q21" s="4">
        <v>0</v>
      </c>
      <c r="R21" s="7">
        <v>44979</v>
      </c>
      <c r="S21" s="6">
        <v>45001</v>
      </c>
      <c r="T21" s="4" t="s">
        <v>41</v>
      </c>
      <c r="U21" s="4">
        <v>4665</v>
      </c>
      <c r="V21" s="4">
        <v>0</v>
      </c>
      <c r="W21" s="4">
        <v>0</v>
      </c>
      <c r="X21" s="4" t="s">
        <v>34</v>
      </c>
      <c r="Y21" s="4" t="s">
        <v>34</v>
      </c>
    </row>
    <row r="22" s="4" customFormat="1" spans="1:25">
      <c r="A22" s="4" t="s">
        <v>104</v>
      </c>
      <c r="B22" s="4" t="s">
        <v>26</v>
      </c>
      <c r="C22" s="4" t="s">
        <v>36</v>
      </c>
      <c r="D22" s="4" t="s">
        <v>105</v>
      </c>
      <c r="E22" s="4" t="s">
        <v>106</v>
      </c>
      <c r="F22" s="6">
        <v>44987</v>
      </c>
      <c r="G22" s="6">
        <v>44991</v>
      </c>
      <c r="H22" s="4">
        <v>1</v>
      </c>
      <c r="I22" s="4">
        <v>4</v>
      </c>
      <c r="J22" s="4">
        <v>4</v>
      </c>
      <c r="K22" s="4" t="s">
        <v>30</v>
      </c>
      <c r="L22" s="4">
        <v>1212</v>
      </c>
      <c r="M22" s="4">
        <v>1212</v>
      </c>
      <c r="N22" s="4" t="s">
        <v>107</v>
      </c>
      <c r="O22" s="4" t="s">
        <v>40</v>
      </c>
      <c r="P22" s="4" t="s">
        <v>33</v>
      </c>
      <c r="Q22" s="4">
        <v>0</v>
      </c>
      <c r="R22" s="7">
        <v>44985</v>
      </c>
      <c r="S22" s="6">
        <v>45001</v>
      </c>
      <c r="T22" s="4" t="s">
        <v>41</v>
      </c>
      <c r="U22" s="4">
        <v>1212</v>
      </c>
      <c r="V22" s="4">
        <v>0</v>
      </c>
      <c r="W22" s="4">
        <v>0</v>
      </c>
      <c r="X22" s="4" t="s">
        <v>34</v>
      </c>
      <c r="Y22" s="4" t="s">
        <v>108</v>
      </c>
    </row>
    <row r="23" s="4" customFormat="1" spans="1:25">
      <c r="A23" s="4" t="s">
        <v>109</v>
      </c>
      <c r="B23" s="4" t="s">
        <v>26</v>
      </c>
      <c r="C23" s="4" t="s">
        <v>36</v>
      </c>
      <c r="D23" s="4" t="s">
        <v>110</v>
      </c>
      <c r="E23" s="4" t="s">
        <v>111</v>
      </c>
      <c r="F23" s="6">
        <v>44985</v>
      </c>
      <c r="G23" s="6">
        <v>44987</v>
      </c>
      <c r="H23" s="4">
        <v>1</v>
      </c>
      <c r="I23" s="4">
        <v>2</v>
      </c>
      <c r="J23" s="4">
        <v>2</v>
      </c>
      <c r="K23" s="4" t="s">
        <v>30</v>
      </c>
      <c r="L23" s="4">
        <v>660</v>
      </c>
      <c r="M23" s="4">
        <v>660</v>
      </c>
      <c r="N23" s="4" t="s">
        <v>112</v>
      </c>
      <c r="O23" s="4" t="s">
        <v>40</v>
      </c>
      <c r="P23" s="4" t="s">
        <v>33</v>
      </c>
      <c r="Q23" s="4">
        <v>0</v>
      </c>
      <c r="R23" s="7">
        <v>44985</v>
      </c>
      <c r="S23" s="6">
        <v>45001</v>
      </c>
      <c r="T23" s="4" t="s">
        <v>41</v>
      </c>
      <c r="U23" s="4">
        <v>660</v>
      </c>
      <c r="V23" s="4">
        <v>0</v>
      </c>
      <c r="W23" s="4">
        <v>0</v>
      </c>
      <c r="X23" s="4" t="s">
        <v>34</v>
      </c>
      <c r="Y23" s="4" t="s">
        <v>113</v>
      </c>
    </row>
    <row r="24" s="4" customFormat="1" spans="1:25">
      <c r="A24" s="4" t="s">
        <v>114</v>
      </c>
      <c r="B24" s="4" t="s">
        <v>26</v>
      </c>
      <c r="C24" s="4" t="s">
        <v>36</v>
      </c>
      <c r="D24" s="4" t="s">
        <v>110</v>
      </c>
      <c r="E24" s="4" t="s">
        <v>111</v>
      </c>
      <c r="F24" s="6">
        <v>44996</v>
      </c>
      <c r="G24" s="6">
        <v>44997</v>
      </c>
      <c r="H24" s="4">
        <v>2</v>
      </c>
      <c r="I24" s="4">
        <v>1</v>
      </c>
      <c r="J24" s="4">
        <v>2</v>
      </c>
      <c r="K24" s="4" t="s">
        <v>30</v>
      </c>
      <c r="L24" s="4">
        <v>660</v>
      </c>
      <c r="M24" s="4">
        <v>660</v>
      </c>
      <c r="N24" s="4" t="s">
        <v>115</v>
      </c>
      <c r="O24" s="4" t="s">
        <v>40</v>
      </c>
      <c r="P24" s="4" t="s">
        <v>33</v>
      </c>
      <c r="Q24" s="4">
        <v>0</v>
      </c>
      <c r="R24" s="7">
        <v>44985</v>
      </c>
      <c r="S24" s="6">
        <v>45001</v>
      </c>
      <c r="T24" s="4" t="s">
        <v>41</v>
      </c>
      <c r="U24" s="4">
        <v>660</v>
      </c>
      <c r="V24" s="4">
        <v>0</v>
      </c>
      <c r="W24" s="4">
        <v>0</v>
      </c>
      <c r="X24" s="4" t="s">
        <v>34</v>
      </c>
      <c r="Y24" s="4" t="s">
        <v>34</v>
      </c>
    </row>
    <row r="25" s="4" customFormat="1" spans="1:25">
      <c r="A25" s="4" t="s">
        <v>116</v>
      </c>
      <c r="B25" s="4" t="s">
        <v>26</v>
      </c>
      <c r="C25" s="4" t="s">
        <v>36</v>
      </c>
      <c r="D25" s="4" t="s">
        <v>110</v>
      </c>
      <c r="E25" s="4" t="s">
        <v>111</v>
      </c>
      <c r="F25" s="6">
        <v>44996</v>
      </c>
      <c r="G25" s="6">
        <v>44997</v>
      </c>
      <c r="H25" s="4">
        <v>1</v>
      </c>
      <c r="I25" s="4">
        <v>1</v>
      </c>
      <c r="J25" s="4">
        <v>1</v>
      </c>
      <c r="K25" s="4" t="s">
        <v>30</v>
      </c>
      <c r="L25" s="4">
        <v>330</v>
      </c>
      <c r="M25" s="4">
        <v>330</v>
      </c>
      <c r="N25" s="4" t="s">
        <v>117</v>
      </c>
      <c r="O25" s="4" t="s">
        <v>40</v>
      </c>
      <c r="P25" s="4" t="s">
        <v>33</v>
      </c>
      <c r="Q25" s="4">
        <v>0</v>
      </c>
      <c r="R25" s="7">
        <v>44986</v>
      </c>
      <c r="S25" s="6">
        <v>45001</v>
      </c>
      <c r="T25" s="4" t="s">
        <v>41</v>
      </c>
      <c r="U25" s="4">
        <v>330</v>
      </c>
      <c r="V25" s="4">
        <v>0</v>
      </c>
      <c r="W25" s="4">
        <v>0</v>
      </c>
      <c r="X25" s="4" t="s">
        <v>34</v>
      </c>
      <c r="Y25" s="4" t="s">
        <v>118</v>
      </c>
    </row>
    <row r="26" s="4" customFormat="1" spans="1:25">
      <c r="A26" s="4" t="s">
        <v>119</v>
      </c>
      <c r="B26" s="4" t="s">
        <v>26</v>
      </c>
      <c r="C26" s="4" t="s">
        <v>36</v>
      </c>
      <c r="D26" s="4" t="s">
        <v>105</v>
      </c>
      <c r="E26" s="4" t="s">
        <v>120</v>
      </c>
      <c r="F26" s="6">
        <v>44988</v>
      </c>
      <c r="G26" s="6">
        <v>44990</v>
      </c>
      <c r="H26" s="4">
        <v>1</v>
      </c>
      <c r="I26" s="4">
        <v>2</v>
      </c>
      <c r="J26" s="4">
        <v>2</v>
      </c>
      <c r="K26" s="4" t="s">
        <v>30</v>
      </c>
      <c r="L26" s="4">
        <v>444</v>
      </c>
      <c r="M26" s="4">
        <v>444</v>
      </c>
      <c r="N26" s="4" t="s">
        <v>121</v>
      </c>
      <c r="O26" s="4" t="s">
        <v>40</v>
      </c>
      <c r="P26" s="4" t="s">
        <v>33</v>
      </c>
      <c r="Q26" s="4">
        <v>0</v>
      </c>
      <c r="R26" s="7">
        <v>44987</v>
      </c>
      <c r="S26" s="6">
        <v>45001</v>
      </c>
      <c r="T26" s="4" t="s">
        <v>41</v>
      </c>
      <c r="U26" s="4">
        <v>444</v>
      </c>
      <c r="V26" s="4">
        <v>0</v>
      </c>
      <c r="W26" s="4">
        <v>0</v>
      </c>
      <c r="X26" s="4" t="s">
        <v>34</v>
      </c>
      <c r="Y26" s="4" t="s">
        <v>122</v>
      </c>
    </row>
    <row r="27" s="4" customFormat="1" spans="1:25">
      <c r="A27" s="4" t="s">
        <v>123</v>
      </c>
      <c r="B27" s="4" t="s">
        <v>26</v>
      </c>
      <c r="C27" s="4" t="s">
        <v>36</v>
      </c>
      <c r="D27" s="4" t="s">
        <v>110</v>
      </c>
      <c r="E27" s="4" t="s">
        <v>111</v>
      </c>
      <c r="F27" s="6">
        <v>44989</v>
      </c>
      <c r="G27" s="6">
        <v>44990</v>
      </c>
      <c r="H27" s="4">
        <v>1</v>
      </c>
      <c r="I27" s="4">
        <v>1</v>
      </c>
      <c r="J27" s="4">
        <v>1</v>
      </c>
      <c r="K27" s="4" t="s">
        <v>30</v>
      </c>
      <c r="L27" s="4">
        <v>330</v>
      </c>
      <c r="M27" s="4">
        <v>330</v>
      </c>
      <c r="N27" s="4" t="s">
        <v>124</v>
      </c>
      <c r="O27" s="4" t="s">
        <v>40</v>
      </c>
      <c r="P27" s="4" t="s">
        <v>33</v>
      </c>
      <c r="Q27" s="4">
        <v>0</v>
      </c>
      <c r="R27" s="7">
        <v>44987</v>
      </c>
      <c r="S27" s="6">
        <v>45001</v>
      </c>
      <c r="T27" s="4" t="s">
        <v>41</v>
      </c>
      <c r="U27" s="4">
        <v>330</v>
      </c>
      <c r="V27" s="4">
        <v>0</v>
      </c>
      <c r="W27" s="4">
        <v>0</v>
      </c>
      <c r="X27" s="4" t="s">
        <v>34</v>
      </c>
      <c r="Y27" s="4" t="s">
        <v>34</v>
      </c>
    </row>
    <row r="28" s="4" customFormat="1" spans="1:25">
      <c r="A28" s="4" t="s">
        <v>125</v>
      </c>
      <c r="B28" s="4" t="s">
        <v>26</v>
      </c>
      <c r="C28" s="4" t="s">
        <v>36</v>
      </c>
      <c r="D28" s="4" t="s">
        <v>110</v>
      </c>
      <c r="E28" s="4" t="s">
        <v>111</v>
      </c>
      <c r="F28" s="6">
        <v>44989</v>
      </c>
      <c r="G28" s="6">
        <v>44990</v>
      </c>
      <c r="H28" s="4">
        <v>1</v>
      </c>
      <c r="I28" s="4">
        <v>1</v>
      </c>
      <c r="J28" s="4">
        <v>1</v>
      </c>
      <c r="K28" s="4" t="s">
        <v>30</v>
      </c>
      <c r="L28" s="4">
        <v>330</v>
      </c>
      <c r="M28" s="4">
        <v>330</v>
      </c>
      <c r="N28" s="4" t="s">
        <v>126</v>
      </c>
      <c r="O28" s="4" t="s">
        <v>40</v>
      </c>
      <c r="P28" s="4" t="s">
        <v>33</v>
      </c>
      <c r="Q28" s="4">
        <v>0</v>
      </c>
      <c r="R28" s="7">
        <v>44987</v>
      </c>
      <c r="S28" s="6">
        <v>45001</v>
      </c>
      <c r="T28" s="4" t="s">
        <v>41</v>
      </c>
      <c r="U28" s="4">
        <v>330</v>
      </c>
      <c r="V28" s="4">
        <v>0</v>
      </c>
      <c r="W28" s="4">
        <v>0</v>
      </c>
      <c r="X28" s="4" t="s">
        <v>34</v>
      </c>
      <c r="Y28" s="4" t="s">
        <v>127</v>
      </c>
    </row>
    <row r="29" s="4" customFormat="1" spans="1:25">
      <c r="A29" s="4" t="s">
        <v>128</v>
      </c>
      <c r="B29" s="4" t="s">
        <v>26</v>
      </c>
      <c r="C29" s="4" t="s">
        <v>36</v>
      </c>
      <c r="D29" s="4" t="s">
        <v>110</v>
      </c>
      <c r="E29" s="4" t="s">
        <v>111</v>
      </c>
      <c r="F29" s="6">
        <v>44988</v>
      </c>
      <c r="G29" s="6">
        <v>44990</v>
      </c>
      <c r="H29" s="4">
        <v>1</v>
      </c>
      <c r="I29" s="4">
        <v>2</v>
      </c>
      <c r="J29" s="4">
        <v>2</v>
      </c>
      <c r="K29" s="4" t="s">
        <v>30</v>
      </c>
      <c r="L29" s="4">
        <v>660</v>
      </c>
      <c r="M29" s="4">
        <v>660</v>
      </c>
      <c r="N29" s="4" t="s">
        <v>129</v>
      </c>
      <c r="O29" s="4" t="s">
        <v>40</v>
      </c>
      <c r="P29" s="4" t="s">
        <v>33</v>
      </c>
      <c r="Q29" s="4">
        <v>0</v>
      </c>
      <c r="R29" s="7">
        <v>44988</v>
      </c>
      <c r="S29" s="6">
        <v>45001</v>
      </c>
      <c r="T29" s="4" t="s">
        <v>41</v>
      </c>
      <c r="U29" s="4">
        <v>660</v>
      </c>
      <c r="V29" s="4">
        <v>0</v>
      </c>
      <c r="W29" s="4">
        <v>0</v>
      </c>
      <c r="X29" s="4" t="s">
        <v>34</v>
      </c>
      <c r="Y29" s="4" t="s">
        <v>130</v>
      </c>
    </row>
    <row r="30" s="4" customFormat="1" spans="1:25">
      <c r="A30" s="4" t="s">
        <v>131</v>
      </c>
      <c r="B30" s="4" t="s">
        <v>26</v>
      </c>
      <c r="C30" s="4" t="s">
        <v>36</v>
      </c>
      <c r="D30" s="4" t="s">
        <v>110</v>
      </c>
      <c r="E30" s="4" t="s">
        <v>111</v>
      </c>
      <c r="F30" s="6">
        <v>44989</v>
      </c>
      <c r="G30" s="6">
        <v>44990</v>
      </c>
      <c r="H30" s="4">
        <v>1</v>
      </c>
      <c r="I30" s="4">
        <v>1</v>
      </c>
      <c r="J30" s="4">
        <v>1</v>
      </c>
      <c r="K30" s="4" t="s">
        <v>30</v>
      </c>
      <c r="L30" s="4">
        <v>330</v>
      </c>
      <c r="M30" s="4">
        <v>330</v>
      </c>
      <c r="N30" s="4" t="s">
        <v>132</v>
      </c>
      <c r="O30" s="4" t="s">
        <v>40</v>
      </c>
      <c r="P30" s="4" t="s">
        <v>33</v>
      </c>
      <c r="Q30" s="4">
        <v>0</v>
      </c>
      <c r="R30" s="7">
        <v>44988</v>
      </c>
      <c r="S30" s="6">
        <v>45001</v>
      </c>
      <c r="T30" s="4" t="s">
        <v>41</v>
      </c>
      <c r="U30" s="4">
        <v>330</v>
      </c>
      <c r="V30" s="4">
        <v>0</v>
      </c>
      <c r="W30" s="4">
        <v>0</v>
      </c>
      <c r="X30" s="4" t="s">
        <v>34</v>
      </c>
      <c r="Y30" s="4" t="s">
        <v>34</v>
      </c>
    </row>
    <row r="31" s="4" customFormat="1" spans="1:25">
      <c r="A31" s="4" t="s">
        <v>133</v>
      </c>
      <c r="B31" s="4" t="s">
        <v>26</v>
      </c>
      <c r="C31" s="4" t="s">
        <v>36</v>
      </c>
      <c r="D31" s="4" t="s">
        <v>110</v>
      </c>
      <c r="E31" s="4" t="s">
        <v>111</v>
      </c>
      <c r="F31" s="6">
        <v>44989</v>
      </c>
      <c r="G31" s="6">
        <v>44990</v>
      </c>
      <c r="H31" s="4">
        <v>1</v>
      </c>
      <c r="I31" s="4">
        <v>1</v>
      </c>
      <c r="J31" s="4">
        <v>1</v>
      </c>
      <c r="K31" s="4" t="s">
        <v>30</v>
      </c>
      <c r="L31" s="4">
        <v>330</v>
      </c>
      <c r="M31" s="4">
        <v>330</v>
      </c>
      <c r="N31" s="4" t="s">
        <v>134</v>
      </c>
      <c r="O31" s="4" t="s">
        <v>40</v>
      </c>
      <c r="P31" s="4" t="s">
        <v>33</v>
      </c>
      <c r="Q31" s="4">
        <v>0</v>
      </c>
      <c r="R31" s="7">
        <v>44988</v>
      </c>
      <c r="S31" s="6">
        <v>45001</v>
      </c>
      <c r="T31" s="4" t="s">
        <v>41</v>
      </c>
      <c r="U31" s="4">
        <v>330</v>
      </c>
      <c r="V31" s="4">
        <v>0</v>
      </c>
      <c r="W31" s="4">
        <v>0</v>
      </c>
      <c r="X31" s="4" t="s">
        <v>34</v>
      </c>
      <c r="Y31" s="4" t="s">
        <v>34</v>
      </c>
    </row>
    <row r="32" s="4" customFormat="1" spans="1:25">
      <c r="A32" s="4" t="s">
        <v>135</v>
      </c>
      <c r="B32" s="4" t="s">
        <v>26</v>
      </c>
      <c r="C32" s="4" t="s">
        <v>36</v>
      </c>
      <c r="D32" s="4" t="s">
        <v>110</v>
      </c>
      <c r="E32" s="4" t="s">
        <v>111</v>
      </c>
      <c r="F32" s="6">
        <v>44991</v>
      </c>
      <c r="G32" s="6">
        <v>44993</v>
      </c>
      <c r="H32" s="4">
        <v>1</v>
      </c>
      <c r="I32" s="4">
        <v>2</v>
      </c>
      <c r="J32" s="4">
        <v>2</v>
      </c>
      <c r="K32" s="4" t="s">
        <v>30</v>
      </c>
      <c r="L32" s="4">
        <v>660</v>
      </c>
      <c r="M32" s="4">
        <v>660</v>
      </c>
      <c r="N32" s="4" t="s">
        <v>136</v>
      </c>
      <c r="O32" s="4" t="s">
        <v>40</v>
      </c>
      <c r="P32" s="4" t="s">
        <v>33</v>
      </c>
      <c r="Q32" s="4">
        <v>0</v>
      </c>
      <c r="R32" s="7">
        <v>44991</v>
      </c>
      <c r="S32" s="6">
        <v>45001</v>
      </c>
      <c r="T32" s="4" t="s">
        <v>41</v>
      </c>
      <c r="U32" s="4">
        <v>660</v>
      </c>
      <c r="V32" s="4">
        <v>0</v>
      </c>
      <c r="W32" s="4">
        <v>0</v>
      </c>
      <c r="X32" s="4" t="s">
        <v>34</v>
      </c>
      <c r="Y32" s="4" t="s">
        <v>137</v>
      </c>
    </row>
    <row r="33" s="4" customFormat="1" spans="1:25">
      <c r="A33" s="4" t="s">
        <v>138</v>
      </c>
      <c r="B33" s="4" t="s">
        <v>26</v>
      </c>
      <c r="C33" s="4" t="s">
        <v>36</v>
      </c>
      <c r="D33" s="4" t="s">
        <v>105</v>
      </c>
      <c r="E33" s="4" t="s">
        <v>120</v>
      </c>
      <c r="F33" s="6">
        <v>44992</v>
      </c>
      <c r="G33" s="6">
        <v>44993</v>
      </c>
      <c r="H33" s="4">
        <v>1</v>
      </c>
      <c r="I33" s="4">
        <v>1</v>
      </c>
      <c r="J33" s="4">
        <v>1</v>
      </c>
      <c r="K33" s="4" t="s">
        <v>30</v>
      </c>
      <c r="L33" s="4">
        <v>222</v>
      </c>
      <c r="M33" s="4">
        <v>222</v>
      </c>
      <c r="N33" s="4" t="s">
        <v>139</v>
      </c>
      <c r="O33" s="4" t="s">
        <v>40</v>
      </c>
      <c r="P33" s="4" t="s">
        <v>33</v>
      </c>
      <c r="Q33" s="4">
        <v>0</v>
      </c>
      <c r="R33" s="7">
        <v>44992</v>
      </c>
      <c r="S33" s="6">
        <v>45001</v>
      </c>
      <c r="T33" s="4" t="s">
        <v>41</v>
      </c>
      <c r="U33" s="4">
        <v>222</v>
      </c>
      <c r="V33" s="4">
        <v>0</v>
      </c>
      <c r="W33" s="4">
        <v>0</v>
      </c>
      <c r="X33" s="4" t="s">
        <v>34</v>
      </c>
      <c r="Y33" s="4" t="s">
        <v>140</v>
      </c>
    </row>
    <row r="34" s="4" customFormat="1" spans="1:25">
      <c r="A34" s="4" t="s">
        <v>141</v>
      </c>
      <c r="B34" s="4" t="s">
        <v>26</v>
      </c>
      <c r="C34" s="4" t="s">
        <v>36</v>
      </c>
      <c r="D34" s="4" t="s">
        <v>105</v>
      </c>
      <c r="E34" s="4" t="s">
        <v>106</v>
      </c>
      <c r="F34" s="6">
        <v>44995</v>
      </c>
      <c r="G34" s="6">
        <v>44996</v>
      </c>
      <c r="H34" s="4">
        <v>2</v>
      </c>
      <c r="I34" s="4">
        <v>1</v>
      </c>
      <c r="J34" s="4">
        <v>2</v>
      </c>
      <c r="K34" s="4" t="s">
        <v>30</v>
      </c>
      <c r="L34" s="4">
        <v>606</v>
      </c>
      <c r="M34" s="4">
        <v>606</v>
      </c>
      <c r="N34" s="4" t="s">
        <v>142</v>
      </c>
      <c r="O34" s="4" t="s">
        <v>40</v>
      </c>
      <c r="P34" s="4" t="s">
        <v>33</v>
      </c>
      <c r="Q34" s="4">
        <v>0</v>
      </c>
      <c r="R34" s="7">
        <v>44994</v>
      </c>
      <c r="S34" s="6">
        <v>45001</v>
      </c>
      <c r="T34" s="4" t="s">
        <v>41</v>
      </c>
      <c r="U34" s="4">
        <v>606</v>
      </c>
      <c r="V34" s="4">
        <v>0</v>
      </c>
      <c r="W34" s="4">
        <v>0</v>
      </c>
      <c r="X34" s="4" t="s">
        <v>34</v>
      </c>
      <c r="Y34" s="4" t="s">
        <v>34</v>
      </c>
    </row>
    <row r="35" s="4" customFormat="1" spans="1:25">
      <c r="A35" s="4" t="s">
        <v>143</v>
      </c>
      <c r="B35" s="4" t="s">
        <v>26</v>
      </c>
      <c r="C35" s="4" t="s">
        <v>36</v>
      </c>
      <c r="D35" s="4" t="s">
        <v>110</v>
      </c>
      <c r="E35" s="4" t="s">
        <v>144</v>
      </c>
      <c r="F35" s="6">
        <v>44999</v>
      </c>
      <c r="G35" s="6">
        <v>45000</v>
      </c>
      <c r="H35" s="4">
        <v>1</v>
      </c>
      <c r="I35" s="4">
        <v>1</v>
      </c>
      <c r="J35" s="4">
        <v>1</v>
      </c>
      <c r="K35" s="4" t="s">
        <v>30</v>
      </c>
      <c r="L35" s="4">
        <v>363</v>
      </c>
      <c r="M35" s="4">
        <v>363</v>
      </c>
      <c r="N35" s="4" t="s">
        <v>145</v>
      </c>
      <c r="O35" s="4" t="s">
        <v>40</v>
      </c>
      <c r="P35" s="4" t="s">
        <v>33</v>
      </c>
      <c r="Q35" s="4">
        <v>0</v>
      </c>
      <c r="R35" s="7">
        <v>44998</v>
      </c>
      <c r="S35" s="6">
        <v>45001</v>
      </c>
      <c r="T35" s="4" t="s">
        <v>41</v>
      </c>
      <c r="U35" s="4">
        <v>363</v>
      </c>
      <c r="V35" s="4">
        <v>0</v>
      </c>
      <c r="W35" s="4">
        <v>0</v>
      </c>
      <c r="X35" s="4" t="s">
        <v>34</v>
      </c>
      <c r="Y35" s="4" t="s">
        <v>146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3"/>
  <sheetViews>
    <sheetView tabSelected="1" workbookViewId="0">
      <selection activeCell="A41" sqref="A41:A4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spans="1:10">
      <c r="A2" s="8" t="s">
        <v>148</v>
      </c>
      <c r="B2" s="6">
        <v>44982</v>
      </c>
      <c r="C2" s="6">
        <v>44983</v>
      </c>
      <c r="D2" s="4">
        <v>-1851</v>
      </c>
      <c r="E2" s="4" t="e">
        <f>VLOOKUP(A2,HOP!A:L,12,0)</f>
        <v>#N/A</v>
      </c>
      <c r="F2" s="4">
        <v>3031647</v>
      </c>
      <c r="G2" s="4" t="e">
        <f>D2-E2</f>
        <v>#N/A</v>
      </c>
      <c r="H2" s="4" t="str">
        <f>$H$1&amp;F2</f>
        <v>，3031647</v>
      </c>
      <c r="I2" s="4" t="e">
        <f>VLOOKUP(A2,HOP!A:U,21,0)</f>
        <v>#N/A</v>
      </c>
      <c r="J2" s="4" t="s">
        <v>149</v>
      </c>
    </row>
    <row r="3" s="4" customFormat="1" spans="1:9">
      <c r="A3" s="5">
        <v>18938151654</v>
      </c>
      <c r="B3" s="6">
        <v>44982</v>
      </c>
      <c r="C3" s="6">
        <v>44990</v>
      </c>
      <c r="D3" s="4">
        <v>9525</v>
      </c>
      <c r="E3" s="4" t="str">
        <f>VLOOKUP(A3,HOP!A:L,12,0)</f>
        <v>9525.00</v>
      </c>
      <c r="F3" s="4" t="str">
        <f>VLOOKUP(A3,HOP!A:C,3,0)</f>
        <v>2682934</v>
      </c>
      <c r="G3" s="4">
        <f t="shared" ref="G3:G33" si="0">D3-E3</f>
        <v>0</v>
      </c>
      <c r="H3" s="4" t="str">
        <f t="shared" ref="H3:H33" si="1">$H$1&amp;F3</f>
        <v>，2682934</v>
      </c>
      <c r="I3" s="4" t="str">
        <f>VLOOKUP(A3,HOP!A:U,21,0)</f>
        <v>直采</v>
      </c>
    </row>
    <row r="4" s="4" customFormat="1" spans="1:9">
      <c r="A4" s="5">
        <v>18949836992</v>
      </c>
      <c r="B4" s="6">
        <v>44986</v>
      </c>
      <c r="C4" s="6">
        <v>44990</v>
      </c>
      <c r="D4" s="4">
        <v>13860</v>
      </c>
      <c r="E4" s="4" t="str">
        <f>VLOOKUP(A4,HOP!A:L,12,0)</f>
        <v>13860.00</v>
      </c>
      <c r="F4" s="4" t="str">
        <f>VLOOKUP(A4,HOP!A:C,3,0)</f>
        <v>2687218</v>
      </c>
      <c r="G4" s="4">
        <f t="shared" si="0"/>
        <v>0</v>
      </c>
      <c r="H4" s="4" t="str">
        <f t="shared" si="1"/>
        <v>，2687218</v>
      </c>
      <c r="I4" s="4" t="str">
        <f>VLOOKUP(A4,HOP!A:U,21,0)</f>
        <v>直采</v>
      </c>
    </row>
    <row r="5" s="4" customFormat="1" spans="1:9">
      <c r="A5" s="5">
        <v>21041509497</v>
      </c>
      <c r="B5" s="6">
        <v>44997</v>
      </c>
      <c r="C5" s="6">
        <v>44999</v>
      </c>
      <c r="D5" s="4">
        <v>4576</v>
      </c>
      <c r="E5" s="4" t="str">
        <f>VLOOKUP(A5,HOP!A:L,12,0)</f>
        <v>4576.00</v>
      </c>
      <c r="F5" s="4" t="str">
        <f>VLOOKUP(A5,HOP!A:C,3,0)</f>
        <v>2697009</v>
      </c>
      <c r="G5" s="4">
        <f t="shared" si="0"/>
        <v>0</v>
      </c>
      <c r="H5" s="4" t="str">
        <f t="shared" si="1"/>
        <v>，2697009</v>
      </c>
      <c r="I5" s="4" t="str">
        <f>VLOOKUP(A5,HOP!A:U,21,0)</f>
        <v>直采</v>
      </c>
    </row>
    <row r="6" s="4" customFormat="1" spans="1:9">
      <c r="A6" s="5">
        <v>21179614926</v>
      </c>
      <c r="B6" s="6">
        <v>44988</v>
      </c>
      <c r="C6" s="6">
        <v>44990</v>
      </c>
      <c r="D6" s="4">
        <v>1800</v>
      </c>
      <c r="E6" s="4" t="str">
        <f>VLOOKUP(A6,HOP!A:L,12,0)</f>
        <v>1800.00</v>
      </c>
      <c r="F6" s="4" t="str">
        <f>VLOOKUP(A6,HOP!A:C,3,0)</f>
        <v>2709264</v>
      </c>
      <c r="G6" s="4">
        <f t="shared" si="0"/>
        <v>0</v>
      </c>
      <c r="H6" s="4" t="str">
        <f t="shared" si="1"/>
        <v>，2709264</v>
      </c>
      <c r="I6" s="4" t="str">
        <f>VLOOKUP(A6,HOP!A:U,21,0)</f>
        <v>直采</v>
      </c>
    </row>
    <row r="7" s="4" customFormat="1" spans="1:9">
      <c r="A7" s="5">
        <v>21846012141</v>
      </c>
      <c r="B7" s="6">
        <v>44995</v>
      </c>
      <c r="C7" s="6">
        <v>44997</v>
      </c>
      <c r="D7" s="4">
        <v>1900</v>
      </c>
      <c r="E7" s="4" t="str">
        <f>VLOOKUP(A7,HOP!A:L,12,0)</f>
        <v>1900.00</v>
      </c>
      <c r="F7" s="4" t="str">
        <f>VLOOKUP(A7,HOP!A:C,3,0)</f>
        <v>2832237</v>
      </c>
      <c r="G7" s="4">
        <f t="shared" si="0"/>
        <v>0</v>
      </c>
      <c r="H7" s="4" t="str">
        <f t="shared" si="1"/>
        <v>，2832237</v>
      </c>
      <c r="I7" s="4" t="str">
        <f>VLOOKUP(A7,HOP!A:U,21,0)</f>
        <v>直采</v>
      </c>
    </row>
    <row r="8" s="4" customFormat="1" hidden="1" spans="1:9">
      <c r="A8" s="5">
        <v>999221983505957</v>
      </c>
      <c r="B8" s="6">
        <v>44989</v>
      </c>
      <c r="C8" s="6">
        <v>44994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999222481951788</v>
      </c>
      <c r="B9" s="6">
        <v>44987</v>
      </c>
      <c r="C9" s="6">
        <v>44990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9">
      <c r="A10" s="5">
        <v>999222590940903</v>
      </c>
      <c r="B10" s="6">
        <v>44983</v>
      </c>
      <c r="C10" s="6">
        <v>44986</v>
      </c>
      <c r="D10" s="4">
        <v>1242</v>
      </c>
      <c r="E10" s="4" t="str">
        <f>VLOOKUP(A10,HOP!A:L,12,0)</f>
        <v>1242.00</v>
      </c>
      <c r="F10" s="4" t="str">
        <f>VLOOKUP(A10,HOP!A:C,3,0)</f>
        <v>3013556</v>
      </c>
      <c r="G10" s="4">
        <f t="shared" si="0"/>
        <v>0</v>
      </c>
      <c r="H10" s="4" t="str">
        <f t="shared" si="1"/>
        <v>，3013556</v>
      </c>
      <c r="I10" s="4" t="str">
        <f>VLOOKUP(A10,HOP!A:U,21,0)</f>
        <v>直采</v>
      </c>
    </row>
    <row r="11" s="4" customFormat="1" spans="1:9">
      <c r="A11" s="5">
        <v>999222593010131</v>
      </c>
      <c r="B11" s="6">
        <v>44997</v>
      </c>
      <c r="C11" s="6">
        <v>45000</v>
      </c>
      <c r="D11" s="4">
        <v>1242</v>
      </c>
      <c r="E11" s="4" t="str">
        <f>VLOOKUP(A11,HOP!A:L,12,0)</f>
        <v>1242.00</v>
      </c>
      <c r="F11" s="4" t="str">
        <f>VLOOKUP(A11,HOP!A:C,3,0)</f>
        <v>3013845</v>
      </c>
      <c r="G11" s="4">
        <f t="shared" si="0"/>
        <v>0</v>
      </c>
      <c r="H11" s="4" t="str">
        <f t="shared" si="1"/>
        <v>，3013845</v>
      </c>
      <c r="I11" s="4" t="str">
        <f>VLOOKUP(A11,HOP!A:U,21,0)</f>
        <v>直采</v>
      </c>
    </row>
    <row r="12" s="4" customFormat="1" spans="1:9">
      <c r="A12" s="5">
        <v>999222657087198</v>
      </c>
      <c r="B12" s="6">
        <v>44987</v>
      </c>
      <c r="C12" s="6">
        <v>44990</v>
      </c>
      <c r="D12" s="4">
        <v>1215</v>
      </c>
      <c r="E12" s="4" t="str">
        <f>VLOOKUP(A12,HOP!A:L,12,0)</f>
        <v>1215.00</v>
      </c>
      <c r="F12" s="4" t="str">
        <f>VLOOKUP(A12,HOP!A:C,3,0)</f>
        <v>3022272</v>
      </c>
      <c r="G12" s="4">
        <f t="shared" si="0"/>
        <v>0</v>
      </c>
      <c r="H12" s="4" t="str">
        <f t="shared" si="1"/>
        <v>，3022272</v>
      </c>
      <c r="I12" s="4" t="str">
        <f>VLOOKUP(A12,HOP!A:U,21,0)</f>
        <v>直采</v>
      </c>
    </row>
    <row r="13" s="4" customFormat="1" spans="1:9">
      <c r="A13" s="5">
        <v>999222657894742</v>
      </c>
      <c r="B13" s="6">
        <v>44987</v>
      </c>
      <c r="C13" s="6">
        <v>44990</v>
      </c>
      <c r="D13" s="4">
        <v>1215</v>
      </c>
      <c r="E13" s="4" t="str">
        <f>VLOOKUP(A13,HOP!A:L,12,0)</f>
        <v>1215.00</v>
      </c>
      <c r="F13" s="4" t="str">
        <f>VLOOKUP(A13,HOP!A:C,3,0)</f>
        <v>3022428</v>
      </c>
      <c r="G13" s="4">
        <f t="shared" si="0"/>
        <v>0</v>
      </c>
      <c r="H13" s="4" t="str">
        <f t="shared" si="1"/>
        <v>，3022428</v>
      </c>
      <c r="I13" s="4" t="str">
        <f>VLOOKUP(A13,HOP!A:U,21,0)</f>
        <v>直采</v>
      </c>
    </row>
    <row r="14" s="4" customFormat="1" spans="1:9">
      <c r="A14" s="5">
        <v>999222721218269</v>
      </c>
      <c r="B14" s="6">
        <v>44980</v>
      </c>
      <c r="C14" s="6">
        <v>44986</v>
      </c>
      <c r="D14" s="4">
        <v>2412</v>
      </c>
      <c r="E14" s="4" t="str">
        <f>VLOOKUP(A14,HOP!A:L,12,0)</f>
        <v>2412.00</v>
      </c>
      <c r="F14" s="4" t="str">
        <f>VLOOKUP(A14,HOP!A:C,3,0)</f>
        <v>3030319</v>
      </c>
      <c r="G14" s="4">
        <f t="shared" si="0"/>
        <v>0</v>
      </c>
      <c r="H14" s="4" t="str">
        <f t="shared" si="1"/>
        <v>，3030319</v>
      </c>
      <c r="I14" s="4" t="str">
        <f>VLOOKUP(A14,HOP!A:U,21,0)</f>
        <v>直采</v>
      </c>
    </row>
    <row r="15" s="4" customFormat="1" spans="1:9">
      <c r="A15" s="5">
        <v>999222751038681</v>
      </c>
      <c r="B15" s="6">
        <v>44988</v>
      </c>
      <c r="C15" s="6">
        <v>44991</v>
      </c>
      <c r="D15" s="4">
        <v>1188</v>
      </c>
      <c r="E15" s="4" t="str">
        <f>VLOOKUP(A15,HOP!A:L,12,0)</f>
        <v>1188.00</v>
      </c>
      <c r="F15" s="4" t="str">
        <f>VLOOKUP(A15,HOP!A:C,3,0)</f>
        <v>3034007</v>
      </c>
      <c r="G15" s="4">
        <f t="shared" si="0"/>
        <v>0</v>
      </c>
      <c r="H15" s="4" t="str">
        <f t="shared" si="1"/>
        <v>，3034007</v>
      </c>
      <c r="I15" s="4" t="str">
        <f>VLOOKUP(A15,HOP!A:U,21,0)</f>
        <v>直采</v>
      </c>
    </row>
    <row r="16" s="4" customFormat="1" spans="1:9">
      <c r="A16" s="5">
        <v>999222818366251</v>
      </c>
      <c r="B16" s="6">
        <v>44996</v>
      </c>
      <c r="C16" s="6">
        <v>44998</v>
      </c>
      <c r="D16" s="4">
        <v>792</v>
      </c>
      <c r="E16" s="4" t="str">
        <f>VLOOKUP(A16,HOP!A:L,12,0)</f>
        <v>792.00</v>
      </c>
      <c r="F16" s="4" t="str">
        <f>VLOOKUP(A16,HOP!A:C,3,0)</f>
        <v>3046619</v>
      </c>
      <c r="G16" s="4">
        <f t="shared" si="0"/>
        <v>0</v>
      </c>
      <c r="H16" s="4" t="str">
        <f t="shared" si="1"/>
        <v>，3046619</v>
      </c>
      <c r="I16" s="4" t="str">
        <f>VLOOKUP(A16,HOP!A:U,21,0)</f>
        <v>直采</v>
      </c>
    </row>
    <row r="17" s="4" customFormat="1" spans="1:9">
      <c r="A17" s="5">
        <v>999222828248437</v>
      </c>
      <c r="B17" s="6">
        <v>44994</v>
      </c>
      <c r="C17" s="6">
        <v>44997</v>
      </c>
      <c r="D17" s="4">
        <v>4665</v>
      </c>
      <c r="E17" s="4" t="str">
        <f>VLOOKUP(A17,HOP!A:L,12,0)</f>
        <v>4665.00</v>
      </c>
      <c r="F17" s="4" t="str">
        <f>VLOOKUP(A17,HOP!A:C,3,0)</f>
        <v>3048407</v>
      </c>
      <c r="G17" s="4">
        <f t="shared" si="0"/>
        <v>0</v>
      </c>
      <c r="H17" s="4" t="str">
        <f t="shared" si="1"/>
        <v>，3048407</v>
      </c>
      <c r="I17" s="4" t="str">
        <f>VLOOKUP(A17,HOP!A:U,21,0)</f>
        <v>直采</v>
      </c>
    </row>
    <row r="18" s="4" customFormat="1" spans="1:9">
      <c r="A18" s="5">
        <v>999222837834012</v>
      </c>
      <c r="B18" s="6">
        <v>44995</v>
      </c>
      <c r="C18" s="6">
        <v>44999</v>
      </c>
      <c r="D18" s="4">
        <v>6220</v>
      </c>
      <c r="E18" s="4" t="str">
        <f>VLOOKUP(A18,HOP!A:L,12,0)</f>
        <v>6220.00</v>
      </c>
      <c r="F18" s="4" t="str">
        <f>VLOOKUP(A18,HOP!A:C,3,0)</f>
        <v>3050276</v>
      </c>
      <c r="G18" s="4">
        <f t="shared" si="0"/>
        <v>0</v>
      </c>
      <c r="H18" s="4" t="str">
        <f t="shared" si="1"/>
        <v>，3050276</v>
      </c>
      <c r="I18" s="4" t="str">
        <f>VLOOKUP(A18,HOP!A:U,21,0)</f>
        <v>直采</v>
      </c>
    </row>
    <row r="19" s="4" customFormat="1" spans="1:9">
      <c r="A19" s="5">
        <v>999222866582128</v>
      </c>
      <c r="B19" s="6">
        <v>44994</v>
      </c>
      <c r="C19" s="6">
        <v>44997</v>
      </c>
      <c r="D19" s="4">
        <v>4665</v>
      </c>
      <c r="E19" s="4" t="str">
        <f>VLOOKUP(A19,HOP!A:L,12,0)</f>
        <v>4665.00</v>
      </c>
      <c r="F19" s="4" t="str">
        <f>VLOOKUP(A19,HOP!A:C,3,0)</f>
        <v>3054529</v>
      </c>
      <c r="G19" s="4">
        <f t="shared" si="0"/>
        <v>0</v>
      </c>
      <c r="H19" s="4" t="str">
        <f t="shared" si="1"/>
        <v>，3054529</v>
      </c>
      <c r="I19" s="4" t="str">
        <f>VLOOKUP(A19,HOP!A:U,21,0)</f>
        <v>直采</v>
      </c>
    </row>
    <row r="20" s="4" customFormat="1" spans="1:9">
      <c r="A20" s="5">
        <v>999222957409953</v>
      </c>
      <c r="B20" s="6">
        <v>44987</v>
      </c>
      <c r="C20" s="6">
        <v>44991</v>
      </c>
      <c r="D20" s="4">
        <v>1212</v>
      </c>
      <c r="E20" s="4" t="str">
        <f>VLOOKUP(A20,HOP!A:L,12,0)</f>
        <v>1212.00</v>
      </c>
      <c r="F20" s="4" t="str">
        <f>VLOOKUP(A20,HOP!A:C,3,0)</f>
        <v>3072884</v>
      </c>
      <c r="G20" s="4">
        <f t="shared" si="0"/>
        <v>0</v>
      </c>
      <c r="H20" s="4" t="str">
        <f t="shared" si="1"/>
        <v>，3072884</v>
      </c>
      <c r="I20" s="4" t="str">
        <f>VLOOKUP(A20,HOP!A:U,21,0)</f>
        <v>直采</v>
      </c>
    </row>
    <row r="21" s="4" customFormat="1" spans="1:9">
      <c r="A21" s="5">
        <v>999222960358280</v>
      </c>
      <c r="B21" s="6">
        <v>44985</v>
      </c>
      <c r="C21" s="6">
        <v>44987</v>
      </c>
      <c r="D21" s="4">
        <v>660</v>
      </c>
      <c r="E21" s="4" t="str">
        <f>VLOOKUP(A21,HOP!A:L,12,0)</f>
        <v>660.00</v>
      </c>
      <c r="F21" s="4" t="str">
        <f>VLOOKUP(A21,HOP!A:C,3,0)</f>
        <v>3073484</v>
      </c>
      <c r="G21" s="4">
        <f t="shared" si="0"/>
        <v>0</v>
      </c>
      <c r="H21" s="4" t="str">
        <f t="shared" si="1"/>
        <v>，3073484</v>
      </c>
      <c r="I21" s="4" t="str">
        <f>VLOOKUP(A21,HOP!A:U,21,0)</f>
        <v>直采</v>
      </c>
    </row>
    <row r="22" s="4" customFormat="1" spans="1:9">
      <c r="A22" s="5">
        <v>999222962085619</v>
      </c>
      <c r="B22" s="6">
        <v>44996</v>
      </c>
      <c r="C22" s="6">
        <v>44997</v>
      </c>
      <c r="D22" s="4">
        <v>660</v>
      </c>
      <c r="E22" s="4" t="str">
        <f>VLOOKUP(A22,HOP!A:L,12,0)</f>
        <v>660.00</v>
      </c>
      <c r="F22" s="4" t="str">
        <f>VLOOKUP(A22,HOP!A:C,3,0)</f>
        <v>3074025</v>
      </c>
      <c r="G22" s="4">
        <f t="shared" si="0"/>
        <v>0</v>
      </c>
      <c r="H22" s="4" t="str">
        <f t="shared" si="1"/>
        <v>，3074025</v>
      </c>
      <c r="I22" s="4" t="str">
        <f>VLOOKUP(A22,HOP!A:U,21,0)</f>
        <v>直采</v>
      </c>
    </row>
    <row r="23" s="4" customFormat="1" spans="1:9">
      <c r="A23" s="5">
        <v>999222977227487</v>
      </c>
      <c r="B23" s="6">
        <v>44996</v>
      </c>
      <c r="C23" s="6">
        <v>44997</v>
      </c>
      <c r="D23" s="4">
        <v>330</v>
      </c>
      <c r="E23" s="4" t="str">
        <f>VLOOKUP(A23,HOP!A:L,12,0)</f>
        <v>330.00</v>
      </c>
      <c r="F23" s="4" t="str">
        <f>VLOOKUP(A23,HOP!A:C,3,0)</f>
        <v>3078608</v>
      </c>
      <c r="G23" s="4">
        <f t="shared" si="0"/>
        <v>0</v>
      </c>
      <c r="H23" s="4" t="str">
        <f t="shared" si="1"/>
        <v>，3078608</v>
      </c>
      <c r="I23" s="4" t="str">
        <f>VLOOKUP(A23,HOP!A:U,21,0)</f>
        <v>直采</v>
      </c>
    </row>
    <row r="24" s="4" customFormat="1" spans="1:9">
      <c r="A24" s="5">
        <v>999222985941511</v>
      </c>
      <c r="B24" s="6">
        <v>44988</v>
      </c>
      <c r="C24" s="6">
        <v>44990</v>
      </c>
      <c r="D24" s="4">
        <v>444</v>
      </c>
      <c r="E24" s="4" t="str">
        <f>VLOOKUP(A24,HOP!A:L,12,0)</f>
        <v>444.00</v>
      </c>
      <c r="F24" s="4" t="str">
        <f>VLOOKUP(A24,HOP!A:C,3,0)</f>
        <v>3081895</v>
      </c>
      <c r="G24" s="4">
        <f t="shared" si="0"/>
        <v>0</v>
      </c>
      <c r="H24" s="4" t="str">
        <f t="shared" si="1"/>
        <v>，3081895</v>
      </c>
      <c r="I24" s="4" t="str">
        <f>VLOOKUP(A24,HOP!A:U,21,0)</f>
        <v>直采</v>
      </c>
    </row>
    <row r="25" s="4" customFormat="1" spans="1:9">
      <c r="A25" s="5">
        <v>999222988504338</v>
      </c>
      <c r="B25" s="6">
        <v>44989</v>
      </c>
      <c r="C25" s="6">
        <v>44990</v>
      </c>
      <c r="D25" s="4">
        <v>330</v>
      </c>
      <c r="E25" s="4" t="str">
        <f>VLOOKUP(A25,HOP!A:L,12,0)</f>
        <v>330.00</v>
      </c>
      <c r="F25" s="4" t="str">
        <f>VLOOKUP(A25,HOP!A:C,3,0)</f>
        <v>3082794</v>
      </c>
      <c r="G25" s="4">
        <f t="shared" si="0"/>
        <v>0</v>
      </c>
      <c r="H25" s="4" t="str">
        <f t="shared" si="1"/>
        <v>，3082794</v>
      </c>
      <c r="I25" s="4" t="str">
        <f>VLOOKUP(A25,HOP!A:U,21,0)</f>
        <v>直采</v>
      </c>
    </row>
    <row r="26" s="4" customFormat="1" spans="1:9">
      <c r="A26" s="5">
        <v>999222990976740</v>
      </c>
      <c r="B26" s="6">
        <v>44989</v>
      </c>
      <c r="C26" s="6">
        <v>44990</v>
      </c>
      <c r="D26" s="4">
        <v>330</v>
      </c>
      <c r="E26" s="4" t="str">
        <f>VLOOKUP(A26,HOP!A:L,12,0)</f>
        <v>330.00</v>
      </c>
      <c r="F26" s="4" t="str">
        <f>VLOOKUP(A26,HOP!A:C,3,0)</f>
        <v>3083795</v>
      </c>
      <c r="G26" s="4">
        <f t="shared" si="0"/>
        <v>0</v>
      </c>
      <c r="H26" s="4" t="str">
        <f t="shared" si="1"/>
        <v>，3083795</v>
      </c>
      <c r="I26" s="4" t="str">
        <f>VLOOKUP(A26,HOP!A:U,21,0)</f>
        <v>直采</v>
      </c>
    </row>
    <row r="27" s="4" customFormat="1" spans="1:9">
      <c r="A27" s="5">
        <v>999222992159110</v>
      </c>
      <c r="B27" s="6">
        <v>44988</v>
      </c>
      <c r="C27" s="6">
        <v>44990</v>
      </c>
      <c r="D27" s="4">
        <v>660</v>
      </c>
      <c r="E27" s="4" t="str">
        <f>VLOOKUP(A27,HOP!A:L,12,0)</f>
        <v>660.00</v>
      </c>
      <c r="F27" s="4" t="str">
        <f>VLOOKUP(A27,HOP!A:C,3,0)</f>
        <v>3084593</v>
      </c>
      <c r="G27" s="4">
        <f t="shared" si="0"/>
        <v>0</v>
      </c>
      <c r="H27" s="4" t="str">
        <f t="shared" si="1"/>
        <v>，3084593</v>
      </c>
      <c r="I27" s="4" t="str">
        <f>VLOOKUP(A27,HOP!A:U,21,0)</f>
        <v>直采</v>
      </c>
    </row>
    <row r="28" s="4" customFormat="1" spans="1:9">
      <c r="A28" s="5">
        <v>999223002010356</v>
      </c>
      <c r="B28" s="6">
        <v>44989</v>
      </c>
      <c r="C28" s="6">
        <v>44990</v>
      </c>
      <c r="D28" s="4">
        <v>330</v>
      </c>
      <c r="E28" s="4" t="str">
        <f>VLOOKUP(A28,HOP!A:L,12,0)</f>
        <v>330.00</v>
      </c>
      <c r="F28" s="4" t="str">
        <f>VLOOKUP(A28,HOP!A:C,3,0)</f>
        <v>3088348</v>
      </c>
      <c r="G28" s="4">
        <f t="shared" si="0"/>
        <v>0</v>
      </c>
      <c r="H28" s="4" t="str">
        <f t="shared" si="1"/>
        <v>，3088348</v>
      </c>
      <c r="I28" s="4" t="str">
        <f>VLOOKUP(A28,HOP!A:U,21,0)</f>
        <v>直采</v>
      </c>
    </row>
    <row r="29" s="4" customFormat="1" spans="1:9">
      <c r="A29" s="5">
        <v>999223002133402</v>
      </c>
      <c r="B29" s="6">
        <v>44989</v>
      </c>
      <c r="C29" s="6">
        <v>44990</v>
      </c>
      <c r="D29" s="4">
        <v>330</v>
      </c>
      <c r="E29" s="4" t="str">
        <f>VLOOKUP(A29,HOP!A:L,12,0)</f>
        <v>330.00</v>
      </c>
      <c r="F29" s="4" t="str">
        <f>VLOOKUP(A29,HOP!A:C,3,0)</f>
        <v>3088671</v>
      </c>
      <c r="G29" s="4">
        <f t="shared" si="0"/>
        <v>0</v>
      </c>
      <c r="H29" s="4" t="str">
        <f t="shared" si="1"/>
        <v>，3088671</v>
      </c>
      <c r="I29" s="4" t="str">
        <f>VLOOKUP(A29,HOP!A:U,21,0)</f>
        <v>直采</v>
      </c>
    </row>
    <row r="30" s="4" customFormat="1" spans="1:9">
      <c r="A30" s="5">
        <v>999223051046236</v>
      </c>
      <c r="B30" s="6">
        <v>44991</v>
      </c>
      <c r="C30" s="6">
        <v>44993</v>
      </c>
      <c r="D30" s="4">
        <v>660</v>
      </c>
      <c r="E30" s="4" t="str">
        <f>VLOOKUP(A30,HOP!A:L,12,0)</f>
        <v>660.00</v>
      </c>
      <c r="F30" s="4" t="str">
        <f>VLOOKUP(A30,HOP!A:C,3,0)</f>
        <v>3100390</v>
      </c>
      <c r="G30" s="4">
        <f t="shared" si="0"/>
        <v>0</v>
      </c>
      <c r="H30" s="4" t="str">
        <f t="shared" si="1"/>
        <v>，3100390</v>
      </c>
      <c r="I30" s="4" t="str">
        <f>VLOOKUP(A30,HOP!A:U,21,0)</f>
        <v>直采</v>
      </c>
    </row>
    <row r="31" s="4" customFormat="1" spans="1:9">
      <c r="A31" s="5">
        <v>999223066467756</v>
      </c>
      <c r="B31" s="6">
        <v>44992</v>
      </c>
      <c r="C31" s="6">
        <v>44993</v>
      </c>
      <c r="D31" s="4">
        <v>222</v>
      </c>
      <c r="E31" s="4" t="str">
        <f>VLOOKUP(A31,HOP!A:L,12,0)</f>
        <v>222.00</v>
      </c>
      <c r="F31" s="4" t="str">
        <f>VLOOKUP(A31,HOP!A:C,3,0)</f>
        <v>3104482</v>
      </c>
      <c r="G31" s="4">
        <f t="shared" si="0"/>
        <v>0</v>
      </c>
      <c r="H31" s="4" t="str">
        <f t="shared" si="1"/>
        <v>，3104482</v>
      </c>
      <c r="I31" s="4" t="str">
        <f>VLOOKUP(A31,HOP!A:U,21,0)</f>
        <v>直采</v>
      </c>
    </row>
    <row r="32" s="4" customFormat="1" spans="1:9">
      <c r="A32" s="5">
        <v>999223091736189</v>
      </c>
      <c r="B32" s="6">
        <v>44995</v>
      </c>
      <c r="C32" s="6">
        <v>44996</v>
      </c>
      <c r="D32" s="4">
        <v>606</v>
      </c>
      <c r="E32" s="4" t="str">
        <f>VLOOKUP(A32,HOP!A:L,12,0)</f>
        <v>606.00</v>
      </c>
      <c r="F32" s="4" t="str">
        <f>VLOOKUP(A32,HOP!A:C,3,0)</f>
        <v>3112015</v>
      </c>
      <c r="G32" s="4">
        <f t="shared" si="0"/>
        <v>0</v>
      </c>
      <c r="H32" s="4" t="str">
        <f t="shared" si="1"/>
        <v>，3112015</v>
      </c>
      <c r="I32" s="4" t="str">
        <f>VLOOKUP(A32,HOP!A:U,21,0)</f>
        <v>直采</v>
      </c>
    </row>
    <row r="33" s="4" customFormat="1" spans="1:9">
      <c r="A33" s="5">
        <v>999223168338393</v>
      </c>
      <c r="B33" s="6">
        <v>44999</v>
      </c>
      <c r="C33" s="6">
        <v>45000</v>
      </c>
      <c r="D33" s="4">
        <v>363</v>
      </c>
      <c r="E33" s="4" t="str">
        <f>VLOOKUP(A33,HOP!A:L,12,0)</f>
        <v>363.00</v>
      </c>
      <c r="F33" s="4" t="str">
        <f>VLOOKUP(A33,HOP!A:C,3,0)</f>
        <v>3130689</v>
      </c>
      <c r="G33" s="4">
        <f t="shared" si="0"/>
        <v>0</v>
      </c>
      <c r="H33" s="4" t="str">
        <f t="shared" si="1"/>
        <v>，3130689</v>
      </c>
      <c r="I33" s="4" t="str">
        <f>VLOOKUP(A33,HOP!A:U,21,0)</f>
        <v>直采</v>
      </c>
    </row>
    <row r="35" spans="4:4">
      <c r="D35" s="4">
        <f>SUM(D2:D34)</f>
        <v>61803</v>
      </c>
    </row>
    <row r="41" spans="1:1">
      <c r="A41" s="4" t="s">
        <v>150</v>
      </c>
    </row>
    <row r="42" spans="1:1">
      <c r="A42" s="4" t="s">
        <v>151</v>
      </c>
    </row>
    <row r="43" spans="1:1">
      <c r="A43" s="4" t="s">
        <v>152</v>
      </c>
    </row>
  </sheetData>
  <autoFilter ref="A1:XFD35">
    <filterColumn colId="3">
      <filters blank="1">
        <filter val="-1851"/>
        <filter val="792"/>
        <filter val="1212"/>
        <filter val="2412"/>
        <filter val="1215"/>
        <filter val="660"/>
        <filter val="6220"/>
        <filter val="13860"/>
        <filter val="222"/>
        <filter val="363"/>
        <filter val="4665"/>
        <filter val="9525"/>
        <filter val="330"/>
        <filter val="4576"/>
        <filter val="1800"/>
        <filter val="1900"/>
        <filter val="1242"/>
        <filter val="61803"/>
        <filter val="444"/>
        <filter val="606"/>
        <filter val="118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  <c r="U1" s="2" t="s">
        <v>170</v>
      </c>
      <c r="V1" s="2" t="s">
        <v>171</v>
      </c>
    </row>
    <row r="2" s="1" customFormat="1" spans="1:22">
      <c r="A2" s="3">
        <v>999223168338393</v>
      </c>
      <c r="B2" s="1" t="s">
        <v>172</v>
      </c>
      <c r="C2" s="1" t="s">
        <v>173</v>
      </c>
      <c r="D2" s="1" t="s">
        <v>174</v>
      </c>
      <c r="E2" s="1" t="s">
        <v>175</v>
      </c>
      <c r="F2" s="1" t="s">
        <v>176</v>
      </c>
      <c r="G2" s="1" t="s">
        <v>177</v>
      </c>
      <c r="H2" s="1" t="s">
        <v>178</v>
      </c>
      <c r="I2" s="1" t="s">
        <v>179</v>
      </c>
      <c r="J2" s="1" t="s">
        <v>180</v>
      </c>
      <c r="K2" s="1" t="s">
        <v>179</v>
      </c>
      <c r="L2" s="1" t="s">
        <v>179</v>
      </c>
      <c r="M2" s="1" t="s">
        <v>181</v>
      </c>
      <c r="N2" s="1" t="s">
        <v>181</v>
      </c>
      <c r="O2" s="1" t="s">
        <v>182</v>
      </c>
      <c r="P2" s="1" t="s">
        <v>183</v>
      </c>
      <c r="Q2" s="1" t="s">
        <v>184</v>
      </c>
      <c r="R2" s="1" t="s">
        <v>185</v>
      </c>
      <c r="S2" s="1" t="s">
        <v>186</v>
      </c>
      <c r="T2" s="1" t="s">
        <v>187</v>
      </c>
      <c r="U2" s="1" t="s">
        <v>188</v>
      </c>
      <c r="V2" s="1" t="s">
        <v>189</v>
      </c>
    </row>
    <row r="3" s="1" customFormat="1" spans="1:22">
      <c r="A3" s="3">
        <v>999223091736189</v>
      </c>
      <c r="B3" s="1" t="s">
        <v>190</v>
      </c>
      <c r="C3" s="1" t="s">
        <v>191</v>
      </c>
      <c r="D3" s="1" t="s">
        <v>192</v>
      </c>
      <c r="E3" s="1" t="s">
        <v>142</v>
      </c>
      <c r="F3" s="1" t="s">
        <v>193</v>
      </c>
      <c r="G3" s="1" t="s">
        <v>194</v>
      </c>
      <c r="H3" s="1" t="s">
        <v>178</v>
      </c>
      <c r="I3" s="1" t="s">
        <v>195</v>
      </c>
      <c r="J3" s="1" t="s">
        <v>180</v>
      </c>
      <c r="K3" s="1" t="s">
        <v>195</v>
      </c>
      <c r="L3" s="1" t="s">
        <v>195</v>
      </c>
      <c r="M3" s="1" t="s">
        <v>181</v>
      </c>
      <c r="N3" s="1" t="s">
        <v>181</v>
      </c>
      <c r="O3" s="1" t="s">
        <v>182</v>
      </c>
      <c r="P3" s="1" t="s">
        <v>183</v>
      </c>
      <c r="Q3" s="1" t="s">
        <v>184</v>
      </c>
      <c r="R3" s="1" t="s">
        <v>196</v>
      </c>
      <c r="S3" s="1" t="s">
        <v>186</v>
      </c>
      <c r="T3" s="1" t="s">
        <v>187</v>
      </c>
      <c r="U3" s="1" t="s">
        <v>188</v>
      </c>
      <c r="V3" s="1" t="s">
        <v>189</v>
      </c>
    </row>
    <row r="4" s="1" customFormat="1" spans="1:22">
      <c r="A4" s="3">
        <v>999223066467756</v>
      </c>
      <c r="B4" s="1" t="s">
        <v>197</v>
      </c>
      <c r="C4" s="1" t="s">
        <v>198</v>
      </c>
      <c r="D4" s="1" t="s">
        <v>192</v>
      </c>
      <c r="E4" s="1" t="s">
        <v>139</v>
      </c>
      <c r="F4" s="1" t="s">
        <v>197</v>
      </c>
      <c r="G4" s="1" t="s">
        <v>199</v>
      </c>
      <c r="H4" s="1" t="s">
        <v>178</v>
      </c>
      <c r="I4" s="1" t="s">
        <v>200</v>
      </c>
      <c r="J4" s="1" t="s">
        <v>180</v>
      </c>
      <c r="K4" s="1" t="s">
        <v>200</v>
      </c>
      <c r="L4" s="1" t="s">
        <v>200</v>
      </c>
      <c r="M4" s="1" t="s">
        <v>181</v>
      </c>
      <c r="N4" s="1" t="s">
        <v>181</v>
      </c>
      <c r="O4" s="1" t="s">
        <v>182</v>
      </c>
      <c r="P4" s="1" t="s">
        <v>183</v>
      </c>
      <c r="Q4" s="1" t="s">
        <v>184</v>
      </c>
      <c r="R4" s="1" t="s">
        <v>201</v>
      </c>
      <c r="S4" s="1" t="s">
        <v>186</v>
      </c>
      <c r="T4" s="1" t="s">
        <v>187</v>
      </c>
      <c r="U4" s="1" t="s">
        <v>188</v>
      </c>
      <c r="V4" s="1" t="s">
        <v>189</v>
      </c>
    </row>
    <row r="5" s="1" customFormat="1" spans="1:22">
      <c r="A5" s="3">
        <v>999223051046236</v>
      </c>
      <c r="B5" s="1" t="s">
        <v>202</v>
      </c>
      <c r="C5" s="1" t="s">
        <v>203</v>
      </c>
      <c r="D5" s="1" t="s">
        <v>174</v>
      </c>
      <c r="E5" s="1" t="s">
        <v>136</v>
      </c>
      <c r="F5" s="1" t="s">
        <v>202</v>
      </c>
      <c r="G5" s="1" t="s">
        <v>199</v>
      </c>
      <c r="H5" s="1" t="s">
        <v>178</v>
      </c>
      <c r="I5" s="1" t="s">
        <v>204</v>
      </c>
      <c r="J5" s="1" t="s">
        <v>180</v>
      </c>
      <c r="K5" s="1" t="s">
        <v>204</v>
      </c>
      <c r="L5" s="1" t="s">
        <v>204</v>
      </c>
      <c r="M5" s="1" t="s">
        <v>181</v>
      </c>
      <c r="N5" s="1" t="s">
        <v>181</v>
      </c>
      <c r="O5" s="1" t="s">
        <v>182</v>
      </c>
      <c r="P5" s="1" t="s">
        <v>183</v>
      </c>
      <c r="Q5" s="1" t="s">
        <v>184</v>
      </c>
      <c r="R5" s="1" t="s">
        <v>205</v>
      </c>
      <c r="S5" s="1" t="s">
        <v>186</v>
      </c>
      <c r="T5" s="1" t="s">
        <v>187</v>
      </c>
      <c r="U5" s="1" t="s">
        <v>188</v>
      </c>
      <c r="V5" s="1" t="s">
        <v>189</v>
      </c>
    </row>
    <row r="6" s="1" customFormat="1" spans="1:22">
      <c r="A6" s="3">
        <v>999223002133402</v>
      </c>
      <c r="B6" s="1" t="s">
        <v>206</v>
      </c>
      <c r="C6" s="1" t="s">
        <v>207</v>
      </c>
      <c r="D6" s="1" t="s">
        <v>174</v>
      </c>
      <c r="E6" s="1" t="s">
        <v>134</v>
      </c>
      <c r="F6" s="1" t="s">
        <v>208</v>
      </c>
      <c r="G6" s="1" t="s">
        <v>209</v>
      </c>
      <c r="H6" s="1" t="s">
        <v>178</v>
      </c>
      <c r="I6" s="1" t="s">
        <v>210</v>
      </c>
      <c r="J6" s="1" t="s">
        <v>180</v>
      </c>
      <c r="K6" s="1" t="s">
        <v>210</v>
      </c>
      <c r="L6" s="1" t="s">
        <v>210</v>
      </c>
      <c r="M6" s="1" t="s">
        <v>181</v>
      </c>
      <c r="N6" s="1" t="s">
        <v>181</v>
      </c>
      <c r="O6" s="1" t="s">
        <v>182</v>
      </c>
      <c r="P6" s="1" t="s">
        <v>183</v>
      </c>
      <c r="Q6" s="1" t="s">
        <v>184</v>
      </c>
      <c r="R6" s="1" t="s">
        <v>211</v>
      </c>
      <c r="S6" s="1" t="s">
        <v>186</v>
      </c>
      <c r="T6" s="1" t="s">
        <v>187</v>
      </c>
      <c r="U6" s="1" t="s">
        <v>188</v>
      </c>
      <c r="V6" s="1" t="s">
        <v>189</v>
      </c>
    </row>
    <row r="7" s="1" customFormat="1" spans="1:22">
      <c r="A7" s="3">
        <v>999223002010356</v>
      </c>
      <c r="B7" s="1" t="s">
        <v>206</v>
      </c>
      <c r="C7" s="1" t="s">
        <v>212</v>
      </c>
      <c r="D7" s="1" t="s">
        <v>174</v>
      </c>
      <c r="E7" s="1" t="s">
        <v>213</v>
      </c>
      <c r="F7" s="1" t="s">
        <v>208</v>
      </c>
      <c r="G7" s="1" t="s">
        <v>209</v>
      </c>
      <c r="H7" s="1" t="s">
        <v>178</v>
      </c>
      <c r="I7" s="1" t="s">
        <v>210</v>
      </c>
      <c r="J7" s="1" t="s">
        <v>180</v>
      </c>
      <c r="K7" s="1" t="s">
        <v>210</v>
      </c>
      <c r="L7" s="1" t="s">
        <v>210</v>
      </c>
      <c r="M7" s="1" t="s">
        <v>181</v>
      </c>
      <c r="N7" s="1" t="s">
        <v>181</v>
      </c>
      <c r="O7" s="1" t="s">
        <v>182</v>
      </c>
      <c r="P7" s="1" t="s">
        <v>183</v>
      </c>
      <c r="Q7" s="1" t="s">
        <v>184</v>
      </c>
      <c r="R7" s="1" t="s">
        <v>214</v>
      </c>
      <c r="S7" s="1" t="s">
        <v>186</v>
      </c>
      <c r="T7" s="1" t="s">
        <v>187</v>
      </c>
      <c r="U7" s="1" t="s">
        <v>188</v>
      </c>
      <c r="V7" s="1" t="s">
        <v>189</v>
      </c>
    </row>
    <row r="8" s="1" customFormat="1" spans="1:22">
      <c r="A8" s="3">
        <v>999222992159110</v>
      </c>
      <c r="B8" s="1" t="s">
        <v>206</v>
      </c>
      <c r="C8" s="1" t="s">
        <v>215</v>
      </c>
      <c r="D8" s="1" t="s">
        <v>174</v>
      </c>
      <c r="E8" s="1" t="s">
        <v>129</v>
      </c>
      <c r="F8" s="1" t="s">
        <v>206</v>
      </c>
      <c r="G8" s="1" t="s">
        <v>209</v>
      </c>
      <c r="H8" s="1" t="s">
        <v>178</v>
      </c>
      <c r="I8" s="1" t="s">
        <v>204</v>
      </c>
      <c r="J8" s="1" t="s">
        <v>180</v>
      </c>
      <c r="K8" s="1" t="s">
        <v>204</v>
      </c>
      <c r="L8" s="1" t="s">
        <v>204</v>
      </c>
      <c r="M8" s="1" t="s">
        <v>181</v>
      </c>
      <c r="N8" s="1" t="s">
        <v>181</v>
      </c>
      <c r="O8" s="1" t="s">
        <v>182</v>
      </c>
      <c r="P8" s="1" t="s">
        <v>183</v>
      </c>
      <c r="Q8" s="1" t="s">
        <v>184</v>
      </c>
      <c r="R8" s="1" t="s">
        <v>216</v>
      </c>
      <c r="S8" s="1" t="s">
        <v>186</v>
      </c>
      <c r="T8" s="1" t="s">
        <v>187</v>
      </c>
      <c r="U8" s="1" t="s">
        <v>188</v>
      </c>
      <c r="V8" s="1" t="s">
        <v>189</v>
      </c>
    </row>
    <row r="9" s="1" customFormat="1" spans="1:22">
      <c r="A9" s="3">
        <v>999222990976740</v>
      </c>
      <c r="B9" s="1" t="s">
        <v>217</v>
      </c>
      <c r="C9" s="1" t="s">
        <v>218</v>
      </c>
      <c r="D9" s="1" t="s">
        <v>174</v>
      </c>
      <c r="E9" s="1" t="s">
        <v>126</v>
      </c>
      <c r="F9" s="1" t="s">
        <v>208</v>
      </c>
      <c r="G9" s="1" t="s">
        <v>209</v>
      </c>
      <c r="H9" s="1" t="s">
        <v>178</v>
      </c>
      <c r="I9" s="1" t="s">
        <v>210</v>
      </c>
      <c r="J9" s="1" t="s">
        <v>180</v>
      </c>
      <c r="K9" s="1" t="s">
        <v>210</v>
      </c>
      <c r="L9" s="1" t="s">
        <v>210</v>
      </c>
      <c r="M9" s="1" t="s">
        <v>181</v>
      </c>
      <c r="N9" s="1" t="s">
        <v>181</v>
      </c>
      <c r="O9" s="1" t="s">
        <v>182</v>
      </c>
      <c r="P9" s="1" t="s">
        <v>183</v>
      </c>
      <c r="Q9" s="1" t="s">
        <v>184</v>
      </c>
      <c r="R9" s="1" t="s">
        <v>219</v>
      </c>
      <c r="S9" s="1" t="s">
        <v>186</v>
      </c>
      <c r="T9" s="1" t="s">
        <v>187</v>
      </c>
      <c r="U9" s="1" t="s">
        <v>188</v>
      </c>
      <c r="V9" s="1" t="s">
        <v>189</v>
      </c>
    </row>
    <row r="10" s="1" customFormat="1" spans="1:22">
      <c r="A10" s="3">
        <v>999222988504338</v>
      </c>
      <c r="B10" s="1" t="s">
        <v>217</v>
      </c>
      <c r="C10" s="1" t="s">
        <v>220</v>
      </c>
      <c r="D10" s="1" t="s">
        <v>174</v>
      </c>
      <c r="E10" s="1" t="s">
        <v>221</v>
      </c>
      <c r="F10" s="1" t="s">
        <v>208</v>
      </c>
      <c r="G10" s="1" t="s">
        <v>209</v>
      </c>
      <c r="H10" s="1" t="s">
        <v>178</v>
      </c>
      <c r="I10" s="1" t="s">
        <v>210</v>
      </c>
      <c r="J10" s="1" t="s">
        <v>180</v>
      </c>
      <c r="K10" s="1" t="s">
        <v>210</v>
      </c>
      <c r="L10" s="1" t="s">
        <v>210</v>
      </c>
      <c r="M10" s="1" t="s">
        <v>181</v>
      </c>
      <c r="N10" s="1" t="s">
        <v>181</v>
      </c>
      <c r="O10" s="1" t="s">
        <v>182</v>
      </c>
      <c r="P10" s="1" t="s">
        <v>183</v>
      </c>
      <c r="Q10" s="1" t="s">
        <v>184</v>
      </c>
      <c r="R10" s="1" t="s">
        <v>222</v>
      </c>
      <c r="S10" s="1" t="s">
        <v>186</v>
      </c>
      <c r="T10" s="1" t="s">
        <v>187</v>
      </c>
      <c r="U10" s="1" t="s">
        <v>188</v>
      </c>
      <c r="V10" s="1" t="s">
        <v>189</v>
      </c>
    </row>
    <row r="11" s="1" customFormat="1" spans="1:22">
      <c r="A11" s="3">
        <v>999222985941511</v>
      </c>
      <c r="B11" s="1" t="s">
        <v>217</v>
      </c>
      <c r="C11" s="1" t="s">
        <v>223</v>
      </c>
      <c r="D11" s="1" t="s">
        <v>192</v>
      </c>
      <c r="E11" s="1" t="s">
        <v>121</v>
      </c>
      <c r="F11" s="1" t="s">
        <v>206</v>
      </c>
      <c r="G11" s="1" t="s">
        <v>209</v>
      </c>
      <c r="H11" s="1" t="s">
        <v>178</v>
      </c>
      <c r="I11" s="1" t="s">
        <v>224</v>
      </c>
      <c r="J11" s="1" t="s">
        <v>180</v>
      </c>
      <c r="K11" s="1" t="s">
        <v>224</v>
      </c>
      <c r="L11" s="1" t="s">
        <v>224</v>
      </c>
      <c r="M11" s="1" t="s">
        <v>181</v>
      </c>
      <c r="N11" s="1" t="s">
        <v>181</v>
      </c>
      <c r="O11" s="1" t="s">
        <v>182</v>
      </c>
      <c r="P11" s="1" t="s">
        <v>183</v>
      </c>
      <c r="Q11" s="1" t="s">
        <v>184</v>
      </c>
      <c r="R11" s="1" t="s">
        <v>225</v>
      </c>
      <c r="S11" s="1" t="s">
        <v>186</v>
      </c>
      <c r="T11" s="1" t="s">
        <v>187</v>
      </c>
      <c r="U11" s="1" t="s">
        <v>188</v>
      </c>
      <c r="V11" s="1" t="s">
        <v>189</v>
      </c>
    </row>
    <row r="12" s="1" customFormat="1" spans="1:22">
      <c r="A12" s="3">
        <v>999222977227487</v>
      </c>
      <c r="B12" s="1" t="s">
        <v>226</v>
      </c>
      <c r="C12" s="1" t="s">
        <v>227</v>
      </c>
      <c r="D12" s="1" t="s">
        <v>174</v>
      </c>
      <c r="E12" s="1" t="s">
        <v>117</v>
      </c>
      <c r="F12" s="1" t="s">
        <v>194</v>
      </c>
      <c r="G12" s="1" t="s">
        <v>228</v>
      </c>
      <c r="H12" s="1" t="s">
        <v>178</v>
      </c>
      <c r="I12" s="1" t="s">
        <v>210</v>
      </c>
      <c r="J12" s="1" t="s">
        <v>180</v>
      </c>
      <c r="K12" s="1" t="s">
        <v>210</v>
      </c>
      <c r="L12" s="1" t="s">
        <v>210</v>
      </c>
      <c r="M12" s="1" t="s">
        <v>181</v>
      </c>
      <c r="N12" s="1" t="s">
        <v>181</v>
      </c>
      <c r="O12" s="1" t="s">
        <v>182</v>
      </c>
      <c r="P12" s="1" t="s">
        <v>183</v>
      </c>
      <c r="Q12" s="1" t="s">
        <v>184</v>
      </c>
      <c r="R12" s="1" t="s">
        <v>229</v>
      </c>
      <c r="S12" s="1" t="s">
        <v>186</v>
      </c>
      <c r="T12" s="1" t="s">
        <v>187</v>
      </c>
      <c r="U12" s="1" t="s">
        <v>188</v>
      </c>
      <c r="V12" s="1" t="s">
        <v>189</v>
      </c>
    </row>
    <row r="13" s="1" customFormat="1" spans="1:22">
      <c r="A13" s="3">
        <v>999222962085619</v>
      </c>
      <c r="B13" s="1" t="s">
        <v>230</v>
      </c>
      <c r="C13" s="1" t="s">
        <v>231</v>
      </c>
      <c r="D13" s="1" t="s">
        <v>174</v>
      </c>
      <c r="E13" s="1" t="s">
        <v>232</v>
      </c>
      <c r="F13" s="1" t="s">
        <v>194</v>
      </c>
      <c r="G13" s="1" t="s">
        <v>228</v>
      </c>
      <c r="H13" s="1" t="s">
        <v>178</v>
      </c>
      <c r="I13" s="1" t="s">
        <v>204</v>
      </c>
      <c r="J13" s="1" t="s">
        <v>180</v>
      </c>
      <c r="K13" s="1" t="s">
        <v>204</v>
      </c>
      <c r="L13" s="1" t="s">
        <v>204</v>
      </c>
      <c r="M13" s="1" t="s">
        <v>181</v>
      </c>
      <c r="N13" s="1" t="s">
        <v>181</v>
      </c>
      <c r="O13" s="1" t="s">
        <v>182</v>
      </c>
      <c r="P13" s="1" t="s">
        <v>183</v>
      </c>
      <c r="Q13" s="1" t="s">
        <v>184</v>
      </c>
      <c r="R13" s="1" t="s">
        <v>233</v>
      </c>
      <c r="S13" s="1" t="s">
        <v>186</v>
      </c>
      <c r="T13" s="1" t="s">
        <v>187</v>
      </c>
      <c r="U13" s="1" t="s">
        <v>188</v>
      </c>
      <c r="V13" s="1" t="s">
        <v>189</v>
      </c>
    </row>
    <row r="14" s="1" customFormat="1" spans="1:22">
      <c r="A14" s="3">
        <v>999222960358280</v>
      </c>
      <c r="B14" s="1" t="s">
        <v>230</v>
      </c>
      <c r="C14" s="1" t="s">
        <v>234</v>
      </c>
      <c r="D14" s="1" t="s">
        <v>174</v>
      </c>
      <c r="E14" s="1" t="s">
        <v>112</v>
      </c>
      <c r="F14" s="1" t="s">
        <v>230</v>
      </c>
      <c r="G14" s="1" t="s">
        <v>217</v>
      </c>
      <c r="H14" s="1" t="s">
        <v>178</v>
      </c>
      <c r="I14" s="1" t="s">
        <v>204</v>
      </c>
      <c r="J14" s="1" t="s">
        <v>180</v>
      </c>
      <c r="K14" s="1" t="s">
        <v>204</v>
      </c>
      <c r="L14" s="1" t="s">
        <v>204</v>
      </c>
      <c r="M14" s="1" t="s">
        <v>181</v>
      </c>
      <c r="N14" s="1" t="s">
        <v>181</v>
      </c>
      <c r="O14" s="1" t="s">
        <v>182</v>
      </c>
      <c r="P14" s="1" t="s">
        <v>183</v>
      </c>
      <c r="Q14" s="1" t="s">
        <v>184</v>
      </c>
      <c r="R14" s="1" t="s">
        <v>235</v>
      </c>
      <c r="S14" s="1" t="s">
        <v>186</v>
      </c>
      <c r="T14" s="1" t="s">
        <v>187</v>
      </c>
      <c r="U14" s="1" t="s">
        <v>188</v>
      </c>
      <c r="V14" s="1" t="s">
        <v>189</v>
      </c>
    </row>
    <row r="15" s="1" customFormat="1" spans="1:22">
      <c r="A15" s="3">
        <v>999222957409953</v>
      </c>
      <c r="B15" s="1" t="s">
        <v>230</v>
      </c>
      <c r="C15" s="1" t="s">
        <v>236</v>
      </c>
      <c r="D15" s="1" t="s">
        <v>192</v>
      </c>
      <c r="E15" s="1" t="s">
        <v>237</v>
      </c>
      <c r="F15" s="1" t="s">
        <v>217</v>
      </c>
      <c r="G15" s="1" t="s">
        <v>202</v>
      </c>
      <c r="H15" s="1" t="s">
        <v>178</v>
      </c>
      <c r="I15" s="1" t="s">
        <v>238</v>
      </c>
      <c r="J15" s="1" t="s">
        <v>180</v>
      </c>
      <c r="K15" s="1" t="s">
        <v>238</v>
      </c>
      <c r="L15" s="1" t="s">
        <v>238</v>
      </c>
      <c r="M15" s="1" t="s">
        <v>181</v>
      </c>
      <c r="N15" s="1" t="s">
        <v>181</v>
      </c>
      <c r="O15" s="1" t="s">
        <v>182</v>
      </c>
      <c r="P15" s="1" t="s">
        <v>183</v>
      </c>
      <c r="Q15" s="1" t="s">
        <v>184</v>
      </c>
      <c r="R15" s="1" t="s">
        <v>239</v>
      </c>
      <c r="S15" s="1" t="s">
        <v>186</v>
      </c>
      <c r="T15" s="1" t="s">
        <v>187</v>
      </c>
      <c r="U15" s="1" t="s">
        <v>188</v>
      </c>
      <c r="V15" s="1" t="s">
        <v>189</v>
      </c>
    </row>
    <row r="16" s="1" customFormat="1" spans="1:22">
      <c r="A16" s="3">
        <v>999222866582128</v>
      </c>
      <c r="B16" s="1" t="s">
        <v>240</v>
      </c>
      <c r="C16" s="1" t="s">
        <v>241</v>
      </c>
      <c r="D16" s="1" t="s">
        <v>242</v>
      </c>
      <c r="E16" s="1" t="s">
        <v>243</v>
      </c>
      <c r="F16" s="1" t="s">
        <v>190</v>
      </c>
      <c r="G16" s="1" t="s">
        <v>228</v>
      </c>
      <c r="H16" s="1" t="s">
        <v>178</v>
      </c>
      <c r="I16" s="1" t="s">
        <v>244</v>
      </c>
      <c r="J16" s="1" t="s">
        <v>180</v>
      </c>
      <c r="K16" s="1" t="s">
        <v>244</v>
      </c>
      <c r="L16" s="1" t="s">
        <v>244</v>
      </c>
      <c r="M16" s="1" t="s">
        <v>181</v>
      </c>
      <c r="N16" s="1" t="s">
        <v>181</v>
      </c>
      <c r="O16" s="1" t="s">
        <v>182</v>
      </c>
      <c r="P16" s="1" t="s">
        <v>183</v>
      </c>
      <c r="Q16" s="1" t="s">
        <v>184</v>
      </c>
      <c r="R16" s="1" t="s">
        <v>245</v>
      </c>
      <c r="S16" s="1" t="s">
        <v>186</v>
      </c>
      <c r="T16" s="1" t="s">
        <v>187</v>
      </c>
      <c r="U16" s="1" t="s">
        <v>188</v>
      </c>
      <c r="V16" s="1" t="s">
        <v>189</v>
      </c>
    </row>
    <row r="17" s="1" customFormat="1" spans="1:22">
      <c r="A17" s="3">
        <v>999222837834012</v>
      </c>
      <c r="B17" s="1" t="s">
        <v>246</v>
      </c>
      <c r="C17" s="1" t="s">
        <v>247</v>
      </c>
      <c r="D17" s="1" t="s">
        <v>242</v>
      </c>
      <c r="E17" s="1" t="s">
        <v>100</v>
      </c>
      <c r="F17" s="1" t="s">
        <v>193</v>
      </c>
      <c r="G17" s="1" t="s">
        <v>176</v>
      </c>
      <c r="H17" s="1" t="s">
        <v>178</v>
      </c>
      <c r="I17" s="1" t="s">
        <v>248</v>
      </c>
      <c r="J17" s="1" t="s">
        <v>180</v>
      </c>
      <c r="K17" s="1" t="s">
        <v>248</v>
      </c>
      <c r="L17" s="1" t="s">
        <v>248</v>
      </c>
      <c r="M17" s="1" t="s">
        <v>181</v>
      </c>
      <c r="N17" s="1" t="s">
        <v>181</v>
      </c>
      <c r="O17" s="1" t="s">
        <v>182</v>
      </c>
      <c r="P17" s="1" t="s">
        <v>183</v>
      </c>
      <c r="Q17" s="1" t="s">
        <v>184</v>
      </c>
      <c r="R17" s="1" t="s">
        <v>249</v>
      </c>
      <c r="S17" s="1" t="s">
        <v>186</v>
      </c>
      <c r="T17" s="1" t="s">
        <v>187</v>
      </c>
      <c r="U17" s="1" t="s">
        <v>188</v>
      </c>
      <c r="V17" s="1" t="s">
        <v>189</v>
      </c>
    </row>
    <row r="18" s="1" customFormat="1" spans="1:22">
      <c r="A18" s="3">
        <v>999222828248437</v>
      </c>
      <c r="B18" s="1" t="s">
        <v>246</v>
      </c>
      <c r="C18" s="1" t="s">
        <v>250</v>
      </c>
      <c r="D18" s="1" t="s">
        <v>242</v>
      </c>
      <c r="E18" s="1" t="s">
        <v>251</v>
      </c>
      <c r="F18" s="1" t="s">
        <v>190</v>
      </c>
      <c r="G18" s="1" t="s">
        <v>228</v>
      </c>
      <c r="H18" s="1" t="s">
        <v>178</v>
      </c>
      <c r="I18" s="1" t="s">
        <v>244</v>
      </c>
      <c r="J18" s="1" t="s">
        <v>180</v>
      </c>
      <c r="K18" s="1" t="s">
        <v>244</v>
      </c>
      <c r="L18" s="1" t="s">
        <v>244</v>
      </c>
      <c r="M18" s="1" t="s">
        <v>181</v>
      </c>
      <c r="N18" s="1" t="s">
        <v>181</v>
      </c>
      <c r="O18" s="1" t="s">
        <v>182</v>
      </c>
      <c r="P18" s="1" t="s">
        <v>183</v>
      </c>
      <c r="Q18" s="1" t="s">
        <v>184</v>
      </c>
      <c r="R18" s="1" t="s">
        <v>252</v>
      </c>
      <c r="S18" s="1" t="s">
        <v>186</v>
      </c>
      <c r="T18" s="1" t="s">
        <v>187</v>
      </c>
      <c r="U18" s="1" t="s">
        <v>188</v>
      </c>
      <c r="V18" s="1" t="s">
        <v>189</v>
      </c>
    </row>
    <row r="19" s="1" customFormat="1" spans="1:22">
      <c r="A19" s="3">
        <v>999222818366251</v>
      </c>
      <c r="B19" s="1" t="s">
        <v>253</v>
      </c>
      <c r="C19" s="1" t="s">
        <v>254</v>
      </c>
      <c r="D19" s="1" t="s">
        <v>255</v>
      </c>
      <c r="E19" s="1" t="s">
        <v>93</v>
      </c>
      <c r="F19" s="1" t="s">
        <v>194</v>
      </c>
      <c r="G19" s="1" t="s">
        <v>172</v>
      </c>
      <c r="H19" s="1" t="s">
        <v>178</v>
      </c>
      <c r="I19" s="1" t="s">
        <v>256</v>
      </c>
      <c r="J19" s="1" t="s">
        <v>180</v>
      </c>
      <c r="K19" s="1" t="s">
        <v>256</v>
      </c>
      <c r="L19" s="1" t="s">
        <v>256</v>
      </c>
      <c r="M19" s="1" t="s">
        <v>181</v>
      </c>
      <c r="N19" s="1" t="s">
        <v>181</v>
      </c>
      <c r="O19" s="1" t="s">
        <v>182</v>
      </c>
      <c r="P19" s="1" t="s">
        <v>183</v>
      </c>
      <c r="Q19" s="1" t="s">
        <v>184</v>
      </c>
      <c r="R19" s="1" t="s">
        <v>257</v>
      </c>
      <c r="S19" s="1" t="s">
        <v>186</v>
      </c>
      <c r="T19" s="1" t="s">
        <v>187</v>
      </c>
      <c r="U19" s="1" t="s">
        <v>188</v>
      </c>
      <c r="V19" s="1" t="s">
        <v>258</v>
      </c>
    </row>
    <row r="20" s="1" customFormat="1" spans="1:22">
      <c r="A20" s="3">
        <v>999222751038681</v>
      </c>
      <c r="B20" s="1" t="s">
        <v>259</v>
      </c>
      <c r="C20" s="1" t="s">
        <v>260</v>
      </c>
      <c r="D20" s="1" t="s">
        <v>255</v>
      </c>
      <c r="E20" s="1" t="s">
        <v>261</v>
      </c>
      <c r="F20" s="1" t="s">
        <v>206</v>
      </c>
      <c r="G20" s="1" t="s">
        <v>202</v>
      </c>
      <c r="H20" s="1" t="s">
        <v>178</v>
      </c>
      <c r="I20" s="1" t="s">
        <v>262</v>
      </c>
      <c r="J20" s="1" t="s">
        <v>180</v>
      </c>
      <c r="K20" s="1" t="s">
        <v>262</v>
      </c>
      <c r="L20" s="1" t="s">
        <v>262</v>
      </c>
      <c r="M20" s="1" t="s">
        <v>181</v>
      </c>
      <c r="N20" s="1" t="s">
        <v>181</v>
      </c>
      <c r="O20" s="1" t="s">
        <v>182</v>
      </c>
      <c r="P20" s="1" t="s">
        <v>183</v>
      </c>
      <c r="Q20" s="1" t="s">
        <v>184</v>
      </c>
      <c r="R20" s="1" t="s">
        <v>263</v>
      </c>
      <c r="S20" s="1" t="s">
        <v>186</v>
      </c>
      <c r="T20" s="1" t="s">
        <v>187</v>
      </c>
      <c r="U20" s="1" t="s">
        <v>188</v>
      </c>
      <c r="V20" s="1" t="s">
        <v>258</v>
      </c>
    </row>
    <row r="21" s="1" customFormat="1" spans="1:22">
      <c r="A21" s="3">
        <v>999222721218269</v>
      </c>
      <c r="B21" s="1" t="s">
        <v>264</v>
      </c>
      <c r="C21" s="1" t="s">
        <v>265</v>
      </c>
      <c r="D21" s="1" t="s">
        <v>255</v>
      </c>
      <c r="E21" s="1" t="s">
        <v>87</v>
      </c>
      <c r="F21" s="1" t="s">
        <v>266</v>
      </c>
      <c r="G21" s="1" t="s">
        <v>226</v>
      </c>
      <c r="H21" s="1" t="s">
        <v>178</v>
      </c>
      <c r="I21" s="1" t="s">
        <v>267</v>
      </c>
      <c r="J21" s="1" t="s">
        <v>180</v>
      </c>
      <c r="K21" s="1" t="s">
        <v>267</v>
      </c>
      <c r="L21" s="1" t="s">
        <v>267</v>
      </c>
      <c r="M21" s="1" t="s">
        <v>181</v>
      </c>
      <c r="N21" s="1" t="s">
        <v>181</v>
      </c>
      <c r="O21" s="1" t="s">
        <v>182</v>
      </c>
      <c r="P21" s="1" t="s">
        <v>183</v>
      </c>
      <c r="Q21" s="1" t="s">
        <v>184</v>
      </c>
      <c r="R21" s="1" t="s">
        <v>268</v>
      </c>
      <c r="S21" s="1" t="s">
        <v>186</v>
      </c>
      <c r="T21" s="1" t="s">
        <v>187</v>
      </c>
      <c r="U21" s="1" t="s">
        <v>188</v>
      </c>
      <c r="V21" s="1" t="s">
        <v>258</v>
      </c>
    </row>
    <row r="22" s="1" customFormat="1" spans="1:22">
      <c r="A22" s="3">
        <v>999222657894742</v>
      </c>
      <c r="B22" s="1" t="s">
        <v>269</v>
      </c>
      <c r="C22" s="1" t="s">
        <v>270</v>
      </c>
      <c r="D22" s="1" t="s">
        <v>255</v>
      </c>
      <c r="E22" s="1" t="s">
        <v>271</v>
      </c>
      <c r="F22" s="1" t="s">
        <v>217</v>
      </c>
      <c r="G22" s="1" t="s">
        <v>209</v>
      </c>
      <c r="H22" s="1" t="s">
        <v>178</v>
      </c>
      <c r="I22" s="1" t="s">
        <v>272</v>
      </c>
      <c r="J22" s="1" t="s">
        <v>180</v>
      </c>
      <c r="K22" s="1" t="s">
        <v>272</v>
      </c>
      <c r="L22" s="1" t="s">
        <v>272</v>
      </c>
      <c r="M22" s="1" t="s">
        <v>181</v>
      </c>
      <c r="N22" s="1" t="s">
        <v>181</v>
      </c>
      <c r="O22" s="1" t="s">
        <v>182</v>
      </c>
      <c r="P22" s="1" t="s">
        <v>183</v>
      </c>
      <c r="Q22" s="1" t="s">
        <v>184</v>
      </c>
      <c r="R22" s="1" t="s">
        <v>273</v>
      </c>
      <c r="S22" s="1" t="s">
        <v>186</v>
      </c>
      <c r="T22" s="1" t="s">
        <v>187</v>
      </c>
      <c r="U22" s="1" t="s">
        <v>188</v>
      </c>
      <c r="V22" s="1" t="s">
        <v>258</v>
      </c>
    </row>
    <row r="23" s="1" customFormat="1" spans="1:22">
      <c r="A23" s="3">
        <v>999222657087198</v>
      </c>
      <c r="B23" s="1" t="s">
        <v>269</v>
      </c>
      <c r="C23" s="1" t="s">
        <v>274</v>
      </c>
      <c r="D23" s="1" t="s">
        <v>255</v>
      </c>
      <c r="E23" s="1" t="s">
        <v>275</v>
      </c>
      <c r="F23" s="1" t="s">
        <v>217</v>
      </c>
      <c r="G23" s="1" t="s">
        <v>209</v>
      </c>
      <c r="H23" s="1" t="s">
        <v>178</v>
      </c>
      <c r="I23" s="1" t="s">
        <v>272</v>
      </c>
      <c r="J23" s="1" t="s">
        <v>180</v>
      </c>
      <c r="K23" s="1" t="s">
        <v>272</v>
      </c>
      <c r="L23" s="1" t="s">
        <v>272</v>
      </c>
      <c r="M23" s="1" t="s">
        <v>181</v>
      </c>
      <c r="N23" s="1" t="s">
        <v>181</v>
      </c>
      <c r="O23" s="1" t="s">
        <v>182</v>
      </c>
      <c r="P23" s="1" t="s">
        <v>183</v>
      </c>
      <c r="Q23" s="1" t="s">
        <v>184</v>
      </c>
      <c r="R23" s="1" t="s">
        <v>276</v>
      </c>
      <c r="S23" s="1" t="s">
        <v>186</v>
      </c>
      <c r="T23" s="1" t="s">
        <v>187</v>
      </c>
      <c r="U23" s="1" t="s">
        <v>188</v>
      </c>
      <c r="V23" s="1" t="s">
        <v>258</v>
      </c>
    </row>
    <row r="24" s="1" customFormat="1" spans="1:22">
      <c r="A24" s="3">
        <v>999222593010131</v>
      </c>
      <c r="B24" s="1" t="s">
        <v>277</v>
      </c>
      <c r="C24" s="1" t="s">
        <v>278</v>
      </c>
      <c r="D24" s="1" t="s">
        <v>255</v>
      </c>
      <c r="E24" s="1" t="s">
        <v>279</v>
      </c>
      <c r="F24" s="1" t="s">
        <v>228</v>
      </c>
      <c r="G24" s="1" t="s">
        <v>177</v>
      </c>
      <c r="H24" s="1" t="s">
        <v>178</v>
      </c>
      <c r="I24" s="1" t="s">
        <v>280</v>
      </c>
      <c r="J24" s="1" t="s">
        <v>180</v>
      </c>
      <c r="K24" s="1" t="s">
        <v>280</v>
      </c>
      <c r="L24" s="1" t="s">
        <v>280</v>
      </c>
      <c r="M24" s="1" t="s">
        <v>181</v>
      </c>
      <c r="N24" s="1" t="s">
        <v>181</v>
      </c>
      <c r="O24" s="1" t="s">
        <v>182</v>
      </c>
      <c r="P24" s="1" t="s">
        <v>183</v>
      </c>
      <c r="Q24" s="1" t="s">
        <v>184</v>
      </c>
      <c r="R24" s="1" t="s">
        <v>281</v>
      </c>
      <c r="S24" s="1" t="s">
        <v>186</v>
      </c>
      <c r="T24" s="1" t="s">
        <v>187</v>
      </c>
      <c r="U24" s="1" t="s">
        <v>188</v>
      </c>
      <c r="V24" s="1" t="s">
        <v>258</v>
      </c>
    </row>
    <row r="25" s="1" customFormat="1" spans="1:22">
      <c r="A25" s="3">
        <v>999222590940903</v>
      </c>
      <c r="B25" s="1" t="s">
        <v>277</v>
      </c>
      <c r="C25" s="1" t="s">
        <v>282</v>
      </c>
      <c r="D25" s="1" t="s">
        <v>255</v>
      </c>
      <c r="E25" s="1" t="s">
        <v>283</v>
      </c>
      <c r="F25" s="1" t="s">
        <v>284</v>
      </c>
      <c r="G25" s="1" t="s">
        <v>226</v>
      </c>
      <c r="H25" s="1" t="s">
        <v>178</v>
      </c>
      <c r="I25" s="1" t="s">
        <v>280</v>
      </c>
      <c r="J25" s="1" t="s">
        <v>180</v>
      </c>
      <c r="K25" s="1" t="s">
        <v>280</v>
      </c>
      <c r="L25" s="1" t="s">
        <v>280</v>
      </c>
      <c r="M25" s="1" t="s">
        <v>181</v>
      </c>
      <c r="N25" s="1" t="s">
        <v>181</v>
      </c>
      <c r="O25" s="1" t="s">
        <v>182</v>
      </c>
      <c r="P25" s="1" t="s">
        <v>183</v>
      </c>
      <c r="Q25" s="1" t="s">
        <v>184</v>
      </c>
      <c r="R25" s="1" t="s">
        <v>285</v>
      </c>
      <c r="S25" s="1" t="s">
        <v>186</v>
      </c>
      <c r="T25" s="1" t="s">
        <v>187</v>
      </c>
      <c r="U25" s="1" t="s">
        <v>188</v>
      </c>
      <c r="V25" s="1" t="s">
        <v>258</v>
      </c>
    </row>
    <row r="26" s="1" customFormat="1" spans="1:22">
      <c r="A26" s="3">
        <v>21846012141</v>
      </c>
      <c r="B26" s="1" t="s">
        <v>286</v>
      </c>
      <c r="C26" s="1" t="s">
        <v>287</v>
      </c>
      <c r="D26" s="1" t="s">
        <v>288</v>
      </c>
      <c r="E26" s="1" t="s">
        <v>289</v>
      </c>
      <c r="F26" s="1" t="s">
        <v>193</v>
      </c>
      <c r="G26" s="1" t="s">
        <v>228</v>
      </c>
      <c r="H26" s="1" t="s">
        <v>178</v>
      </c>
      <c r="I26" s="1" t="s">
        <v>290</v>
      </c>
      <c r="J26" s="1" t="s">
        <v>180</v>
      </c>
      <c r="K26" s="1" t="s">
        <v>290</v>
      </c>
      <c r="L26" s="1" t="s">
        <v>290</v>
      </c>
      <c r="M26" s="1" t="s">
        <v>181</v>
      </c>
      <c r="N26" s="1" t="s">
        <v>181</v>
      </c>
      <c r="O26" s="1" t="s">
        <v>182</v>
      </c>
      <c r="P26" s="1" t="s">
        <v>183</v>
      </c>
      <c r="Q26" s="1" t="s">
        <v>184</v>
      </c>
      <c r="R26" s="1" t="s">
        <v>291</v>
      </c>
      <c r="S26" s="1" t="s">
        <v>186</v>
      </c>
      <c r="T26" s="1" t="s">
        <v>187</v>
      </c>
      <c r="U26" s="1" t="s">
        <v>188</v>
      </c>
      <c r="V26" s="1" t="s">
        <v>189</v>
      </c>
    </row>
    <row r="27" s="1" customFormat="1" spans="1:22">
      <c r="A27" s="3">
        <v>21179614926</v>
      </c>
      <c r="B27" s="1" t="s">
        <v>292</v>
      </c>
      <c r="C27" s="1" t="s">
        <v>293</v>
      </c>
      <c r="D27" s="1" t="s">
        <v>294</v>
      </c>
      <c r="E27" s="1" t="s">
        <v>295</v>
      </c>
      <c r="F27" s="1" t="s">
        <v>206</v>
      </c>
      <c r="G27" s="1" t="s">
        <v>209</v>
      </c>
      <c r="H27" s="1" t="s">
        <v>178</v>
      </c>
      <c r="I27" s="1" t="s">
        <v>296</v>
      </c>
      <c r="J27" s="1" t="s">
        <v>180</v>
      </c>
      <c r="K27" s="1" t="s">
        <v>296</v>
      </c>
      <c r="L27" s="1" t="s">
        <v>296</v>
      </c>
      <c r="M27" s="1" t="s">
        <v>181</v>
      </c>
      <c r="N27" s="1" t="s">
        <v>181</v>
      </c>
      <c r="O27" s="1" t="s">
        <v>182</v>
      </c>
      <c r="P27" s="1" t="s">
        <v>183</v>
      </c>
      <c r="Q27" s="1" t="s">
        <v>184</v>
      </c>
      <c r="R27" s="1" t="s">
        <v>297</v>
      </c>
      <c r="S27" s="1" t="s">
        <v>186</v>
      </c>
      <c r="T27" s="1" t="s">
        <v>187</v>
      </c>
      <c r="U27" s="1" t="s">
        <v>188</v>
      </c>
      <c r="V27" s="1" t="s">
        <v>189</v>
      </c>
    </row>
    <row r="28" s="1" customFormat="1" spans="1:22">
      <c r="A28" s="3">
        <v>21041509497</v>
      </c>
      <c r="B28" s="1" t="s">
        <v>298</v>
      </c>
      <c r="C28" s="1" t="s">
        <v>299</v>
      </c>
      <c r="D28" s="1" t="s">
        <v>300</v>
      </c>
      <c r="E28" s="1" t="s">
        <v>301</v>
      </c>
      <c r="F28" s="1" t="s">
        <v>228</v>
      </c>
      <c r="G28" s="1" t="s">
        <v>176</v>
      </c>
      <c r="H28" s="1" t="s">
        <v>178</v>
      </c>
      <c r="I28" s="1" t="s">
        <v>302</v>
      </c>
      <c r="J28" s="1" t="s">
        <v>180</v>
      </c>
      <c r="K28" s="1" t="s">
        <v>302</v>
      </c>
      <c r="L28" s="1" t="s">
        <v>302</v>
      </c>
      <c r="M28" s="1" t="s">
        <v>181</v>
      </c>
      <c r="N28" s="1" t="s">
        <v>181</v>
      </c>
      <c r="O28" s="1" t="s">
        <v>182</v>
      </c>
      <c r="P28" s="1" t="s">
        <v>183</v>
      </c>
      <c r="Q28" s="1" t="s">
        <v>184</v>
      </c>
      <c r="R28" s="1" t="s">
        <v>303</v>
      </c>
      <c r="S28" s="1" t="s">
        <v>186</v>
      </c>
      <c r="T28" s="1" t="s">
        <v>187</v>
      </c>
      <c r="U28" s="1" t="s">
        <v>188</v>
      </c>
      <c r="V28" s="1" t="s">
        <v>189</v>
      </c>
    </row>
    <row r="29" s="1" customFormat="1" spans="1:22">
      <c r="A29" s="3">
        <v>18949836992</v>
      </c>
      <c r="B29" s="1" t="s">
        <v>304</v>
      </c>
      <c r="C29" s="1" t="s">
        <v>305</v>
      </c>
      <c r="D29" s="1" t="s">
        <v>242</v>
      </c>
      <c r="E29" s="1" t="s">
        <v>306</v>
      </c>
      <c r="F29" s="1" t="s">
        <v>226</v>
      </c>
      <c r="G29" s="1" t="s">
        <v>209</v>
      </c>
      <c r="H29" s="1" t="s">
        <v>178</v>
      </c>
      <c r="I29" s="1" t="s">
        <v>307</v>
      </c>
      <c r="J29" s="1" t="s">
        <v>180</v>
      </c>
      <c r="K29" s="1" t="s">
        <v>307</v>
      </c>
      <c r="L29" s="1" t="s">
        <v>307</v>
      </c>
      <c r="M29" s="1" t="s">
        <v>181</v>
      </c>
      <c r="N29" s="1" t="s">
        <v>181</v>
      </c>
      <c r="O29" s="1" t="s">
        <v>182</v>
      </c>
      <c r="P29" s="1" t="s">
        <v>183</v>
      </c>
      <c r="Q29" s="1" t="s">
        <v>184</v>
      </c>
      <c r="R29" s="1" t="s">
        <v>308</v>
      </c>
      <c r="S29" s="1" t="s">
        <v>186</v>
      </c>
      <c r="T29" s="1" t="s">
        <v>187</v>
      </c>
      <c r="U29" s="1" t="s">
        <v>188</v>
      </c>
      <c r="V29" s="1" t="s">
        <v>189</v>
      </c>
    </row>
    <row r="30" s="1" customFormat="1" spans="1:22">
      <c r="A30" s="3">
        <v>18938151654</v>
      </c>
      <c r="B30" s="1" t="s">
        <v>309</v>
      </c>
      <c r="C30" s="1" t="s">
        <v>310</v>
      </c>
      <c r="D30" s="1" t="s">
        <v>242</v>
      </c>
      <c r="E30" s="1" t="s">
        <v>311</v>
      </c>
      <c r="F30" s="1" t="s">
        <v>312</v>
      </c>
      <c r="G30" s="1" t="s">
        <v>209</v>
      </c>
      <c r="H30" s="1" t="s">
        <v>178</v>
      </c>
      <c r="I30" s="1" t="s">
        <v>313</v>
      </c>
      <c r="J30" s="1" t="s">
        <v>180</v>
      </c>
      <c r="K30" s="1" t="s">
        <v>313</v>
      </c>
      <c r="L30" s="1" t="s">
        <v>313</v>
      </c>
      <c r="M30" s="1" t="s">
        <v>181</v>
      </c>
      <c r="N30" s="1" t="s">
        <v>181</v>
      </c>
      <c r="O30" s="1" t="s">
        <v>182</v>
      </c>
      <c r="P30" s="1" t="s">
        <v>183</v>
      </c>
      <c r="Q30" s="1" t="s">
        <v>184</v>
      </c>
      <c r="R30" s="1" t="s">
        <v>314</v>
      </c>
      <c r="S30" s="1" t="s">
        <v>186</v>
      </c>
      <c r="T30" s="1" t="s">
        <v>187</v>
      </c>
      <c r="U30" s="1" t="s">
        <v>188</v>
      </c>
      <c r="V30" s="1" t="s">
        <v>189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2023-03-16T03:45:34Z</dcterms:created>
  <dcterms:modified xsi:type="dcterms:W3CDTF">2023-03-16T03:55:08Z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BB346F7F79CE4835827549DCD66465B2</vt:lpwstr>
  </property>
  <property fmtid="{D5CDD505-2E9C-101B-9397-08002B2CF9AE}" pid="3" name="KSOProductBuildVer">
    <vt:lpwstr>2052-11.1.0.13703</vt:lpwstr>
  </property>
</Properties>
</file>