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<sst xmlns="http://schemas.openxmlformats.org/spreadsheetml/2006/main" count="245" uniqueCount="140">
  <si>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</si>
  <si>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</si>
  <si>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</si>
  <si>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</si>
  <si>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</si>
  <si>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</si>
  <si>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</si>
  <si>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</si>
  <si>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</si>
  <si>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</si>
  <si>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</si>
  <si>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</si>
  <si>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</si>
  <si>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</si>
  <si>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</si>
  <si>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</si>
  <si>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</si>
  <si>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</si>
  <si>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</si>
  <si>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</si>
  <si>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</si>
  <si>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</si>
  <si>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</si>
  <si>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</si>
  <si>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</si>
  <si>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999222040847458	</t>
  </si>
  <si>
    <t>Ctrip</t>
  </si>
  <si>
    <t>正常</t>
  </si>
  <si>
    <t>[曼谷]曼谷龙马酒店 (SHA Plus+)(The Landmark Bangkok (SHA Plus+))(37210073)</t>
  </si>
  <si>
    <t>尊贵房&lt;2人入住&gt;&lt;不退款&gt;</t>
  </si>
  <si>
    <t>USD</t>
  </si>
  <si>
    <t>OH/HWANCHUL</t>
  </si>
  <si>
    <t>CA5326230317USD</t>
  </si>
  <si>
    <t>未提现</t>
  </si>
  <si>
    <t>携程开票</t>
  </si>
  <si>
    <t xml:space="preserve">2913098	</t>
  </si>
  <si>
    <t xml:space="preserve">4030523	</t>
  </si>
  <si>
    <t xml:space="preserve">999222998122560	</t>
  </si>
  <si>
    <t>[宿务]宿务塞达阿亚拉中心酒店(Seda Ayala Center Cebu)(37201728)</t>
  </si>
  <si>
    <t>俱乐部房&lt;2人入住&gt;&lt;不退款&gt;</t>
  </si>
  <si>
    <t>GUPANA/EMILIANO</t>
  </si>
  <si>
    <t xml:space="preserve">3086882	</t>
  </si>
  <si>
    <t xml:space="preserve">	</t>
  </si>
  <si>
    <t xml:space="preserve">999223067375510	</t>
  </si>
  <si>
    <t>[首尔]三井酒店(Hotel Samjung)(37236514)</t>
  </si>
  <si>
    <t>标准双床房&lt;2人入住&gt;&lt;不退款&gt;</t>
  </si>
  <si>
    <t>JUNG/GUI SOOK</t>
  </si>
  <si>
    <t xml:space="preserve">3104598	</t>
  </si>
  <si>
    <t xml:space="preserve">23036862	</t>
  </si>
  <si>
    <t xml:space="preserve">999223072053094	</t>
  </si>
  <si>
    <t>[梳邦再也]双威主题乐园酒店(Sunway Lagoon Hotel)(39663959)</t>
  </si>
  <si>
    <t>豪华加大客房&lt;2人入住&gt;&lt;不退款&gt;</t>
  </si>
  <si>
    <t>KUANG/FUMING,WANG/JIANLI</t>
  </si>
  <si>
    <t xml:space="preserve">3105935	</t>
  </si>
  <si>
    <t>取消</t>
  </si>
  <si>
    <t xml:space="preserve">999223164128799	</t>
  </si>
  <si>
    <t>[希登梅多斯]The Welk by Vacation Club Rentals(40018981)</t>
  </si>
  <si>
    <t>1卧绿色套房别墅&lt;2人入住&gt;&lt;不退款&gt;</t>
  </si>
  <si>
    <t>ko/Elton</t>
  </si>
  <si>
    <t xml:space="preserve">3128800	</t>
  </si>
  <si>
    <t xml:space="preserve">126947334	</t>
  </si>
  <si>
    <t xml:space="preserve">999223170809923	</t>
  </si>
  <si>
    <t>[曼谷]UHG 拉普罗四分之一酒店(The Quarter Ladprao by Uhg)(39650633)</t>
  </si>
  <si>
    <t>高级双床房标准间&lt;2人入住&gt;&lt;不退款&gt;&lt;早餐&gt;</t>
  </si>
  <si>
    <t>HUANG/LONG</t>
  </si>
  <si>
    <t xml:space="preserve">3130826	</t>
  </si>
  <si>
    <t xml:space="preserve">1473789349	</t>
  </si>
  <si>
    <t>，</t>
  </si>
  <si>
    <t>A230317104038481</t>
  </si>
  <si>
    <t>A230317104201481</t>
  </si>
  <si>
    <t>USD / HKD 当前参考汇率: 7.84949</t>
  </si>
  <si>
    <t>总计： 894 USD/
7017.44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</si>
  <si>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</si>
  <si>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</si>
  <si>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</si>
  <si>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</si>
  <si>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</si>
  <si>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</si>
  <si>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</si>
  <si>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</si>
  <si>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</si>
  <si>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</si>
  <si>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</si>
  <si>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</si>
  <si>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</si>
  <si>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</si>
  <si>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</si>
  <si>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</si>
  <si>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</si>
  <si>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</si>
  <si>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</si>
  <si>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</si>
  <si>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3130826</t>
  </si>
  <si>
    <t>UHG 拉普罗四分之一酒店</t>
  </si>
  <si>
    <t>HUANG LONG</t>
  </si>
  <si>
    <t>2023-03-14</t>
  </si>
  <si>
    <t>退房日周结</t>
  </si>
  <si>
    <t>347.12</t>
  </si>
  <si>
    <t>50.00</t>
  </si>
  <si>
    <t>0</t>
  </si>
  <si>
    <t>0.00</t>
  </si>
  <si>
    <t>携程盛景国际直连</t>
  </si>
  <si>
    <t>01.010677</t>
  </si>
  <si>
    <t>2023-03-13 21:24:16</t>
  </si>
  <si>
    <t>否</t>
  </si>
  <si>
    <t>汇智国际旅游发展有限公司</t>
  </si>
  <si>
    <t>直连</t>
  </si>
  <si>
    <t>泰国</t>
  </si>
  <si>
    <t>3128800</t>
  </si>
  <si>
    <t>The Welk by Vacation Club Rentals</t>
  </si>
  <si>
    <t>ko Elton</t>
  </si>
  <si>
    <t>881.67</t>
  </si>
  <si>
    <t>127.00</t>
  </si>
  <si>
    <t>2023-03-13 13:17:38</t>
  </si>
  <si>
    <t>美国</t>
  </si>
  <si>
    <t>2023-03-07</t>
  </si>
  <si>
    <t>3104598</t>
  </si>
  <si>
    <t>首尔三井酒店</t>
  </si>
  <si>
    <t>JUNG GUI SOOK</t>
  </si>
  <si>
    <t>500.21</t>
  </si>
  <si>
    <t>72.00</t>
  </si>
  <si>
    <t>2023-03-07 16:18:37</t>
  </si>
  <si>
    <t>直采</t>
  </si>
  <si>
    <t>韩国</t>
  </si>
  <si>
    <t>2023-03-03</t>
  </si>
  <si>
    <t>3086882</t>
  </si>
  <si>
    <t>宿务塞达阿亚拉中心酒店</t>
  </si>
  <si>
    <t>GUPANA EMILIANO</t>
  </si>
  <si>
    <t>2023-03-11</t>
  </si>
  <si>
    <t>2371.53</t>
  </si>
  <si>
    <t>342.00</t>
  </si>
  <si>
    <t>2023-03-04 16:39:16</t>
  </si>
  <si>
    <t>菲律宾</t>
  </si>
  <si>
    <t>2022-12-31</t>
  </si>
  <si>
    <t>2913098</t>
  </si>
  <si>
    <t>曼谷龙马酒店</t>
  </si>
  <si>
    <t>OH HWANCHUL</t>
  </si>
  <si>
    <t>2095.91</t>
  </si>
  <si>
    <t>303.00</t>
  </si>
  <si>
    <t>2022-12-31 16:47:55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</si>
</sst>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352425</xdr:colOff>
      <xdr:row>50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4394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44996</v>
      </c>
      <c r="G2" s="6">
        <v>44999</v>
      </c>
      <c r="H2" s="4">
        <v>1</v>
      </c>
      <c r="I2" s="4">
        <v>3</v>
      </c>
      <c r="J2" s="4">
        <v>3</v>
      </c>
      <c r="K2" s="4" t="s">
        <v>30</v>
      </c>
      <c r="L2" s="4">
        <v>303</v>
      </c>
      <c r="M2" s="4">
        <v>303</v>
      </c>
      <c r="N2" s="4" t="s">
        <v>31</v>
      </c>
      <c r="O2" s="4" t="s">
        <v>32</v>
      </c>
      <c r="P2" s="4" t="s">
        <v>33</v>
      </c>
      <c r="Q2" s="4">
        <v>0</v>
      </c>
      <c r="R2" s="7">
        <v>44926</v>
      </c>
      <c r="S2" s="6">
        <v>45002</v>
      </c>
      <c r="T2" s="4" t="s">
        <v>34</v>
      </c>
      <c r="U2" s="4">
        <v>303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44996</v>
      </c>
      <c r="G3" s="6">
        <v>44999</v>
      </c>
      <c r="H3" s="4">
        <v>1</v>
      </c>
      <c r="I3" s="4">
        <v>3</v>
      </c>
      <c r="J3" s="4">
        <v>3</v>
      </c>
      <c r="K3" s="4" t="s">
        <v>30</v>
      </c>
      <c r="L3" s="4">
        <v>342</v>
      </c>
      <c r="M3" s="4">
        <v>342</v>
      </c>
      <c r="N3" s="4" t="s">
        <v>40</v>
      </c>
      <c r="O3" s="4" t="s">
        <v>32</v>
      </c>
      <c r="P3" s="4" t="s">
        <v>33</v>
      </c>
      <c r="Q3" s="4">
        <v>0</v>
      </c>
      <c r="R3" s="7">
        <v>44988</v>
      </c>
      <c r="S3" s="6">
        <v>45002</v>
      </c>
      <c r="T3" s="4" t="s">
        <v>34</v>
      </c>
      <c r="U3" s="4">
        <v>342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44998</v>
      </c>
      <c r="G4" s="6">
        <v>44999</v>
      </c>
      <c r="H4" s="4">
        <v>1</v>
      </c>
      <c r="I4" s="4">
        <v>1</v>
      </c>
      <c r="J4" s="4">
        <v>1</v>
      </c>
      <c r="K4" s="4" t="s">
        <v>30</v>
      </c>
      <c r="L4" s="4">
        <v>72</v>
      </c>
      <c r="M4" s="4">
        <v>72</v>
      </c>
      <c r="N4" s="4" t="s">
        <v>46</v>
      </c>
      <c r="O4" s="4" t="s">
        <v>32</v>
      </c>
      <c r="P4" s="4" t="s">
        <v>33</v>
      </c>
      <c r="Q4" s="4">
        <v>0</v>
      </c>
      <c r="R4" s="7">
        <v>44992</v>
      </c>
      <c r="S4" s="6">
        <v>45002</v>
      </c>
      <c r="T4" s="4" t="s">
        <v>34</v>
      </c>
      <c r="U4" s="4">
        <v>72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44997</v>
      </c>
      <c r="G5" s="6">
        <v>44999</v>
      </c>
      <c r="H5" s="4">
        <v>2</v>
      </c>
      <c r="I5" s="4">
        <v>2</v>
      </c>
      <c r="J5" s="4">
        <v>4</v>
      </c>
      <c r="K5" s="4" t="s">
        <v>30</v>
      </c>
      <c r="L5" s="4">
        <v>320</v>
      </c>
      <c r="M5" s="4">
        <v>320</v>
      </c>
      <c r="N5" s="4" t="s">
        <v>52</v>
      </c>
      <c r="O5" s="4" t="s">
        <v>32</v>
      </c>
      <c r="P5" s="4" t="s">
        <v>33</v>
      </c>
      <c r="Q5" s="4">
        <v>0</v>
      </c>
      <c r="R5" s="7">
        <v>44992</v>
      </c>
      <c r="S5" s="6">
        <v>45002</v>
      </c>
      <c r="T5" s="4" t="s">
        <v>34</v>
      </c>
      <c r="U5" s="4">
        <v>320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50</v>
      </c>
      <c r="E6" s="4" t="s">
        <v>51</v>
      </c>
      <c r="F6" s="6">
        <v>44997</v>
      </c>
      <c r="G6" s="6">
        <v>44999</v>
      </c>
      <c r="H6" s="4">
        <v>2</v>
      </c>
      <c r="I6" s="4">
        <v>2</v>
      </c>
      <c r="J6" s="4">
        <v>4</v>
      </c>
      <c r="K6" s="4" t="s">
        <v>30</v>
      </c>
      <c r="L6" s="4">
        <v>-320</v>
      </c>
      <c r="M6" s="4">
        <v>-320</v>
      </c>
      <c r="N6" s="4" t="s">
        <v>52</v>
      </c>
      <c r="O6" s="4" t="s">
        <v>32</v>
      </c>
      <c r="P6" s="4" t="s">
        <v>33</v>
      </c>
      <c r="Q6" s="4">
        <v>0</v>
      </c>
      <c r="R6" s="7">
        <v>44992</v>
      </c>
      <c r="S6" s="6">
        <v>45002</v>
      </c>
      <c r="T6" s="4" t="s">
        <v>34</v>
      </c>
      <c r="U6" s="4">
        <v>-320</v>
      </c>
      <c r="V6" s="4">
        <v>0</v>
      </c>
      <c r="W6" s="4">
        <v>0</v>
      </c>
      <c r="X6" s="4" t="s">
        <v>53</v>
      </c>
      <c r="Y6" s="4" t="s">
        <v>42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44998</v>
      </c>
      <c r="G7" s="6">
        <v>44999</v>
      </c>
      <c r="H7" s="4">
        <v>1</v>
      </c>
      <c r="I7" s="4">
        <v>1</v>
      </c>
      <c r="J7" s="4">
        <v>1</v>
      </c>
      <c r="K7" s="4" t="s">
        <v>30</v>
      </c>
      <c r="L7" s="4">
        <v>127</v>
      </c>
      <c r="M7" s="4">
        <v>127</v>
      </c>
      <c r="N7" s="4" t="s">
        <v>58</v>
      </c>
      <c r="O7" s="4" t="s">
        <v>32</v>
      </c>
      <c r="P7" s="4" t="s">
        <v>33</v>
      </c>
      <c r="Q7" s="4">
        <v>0</v>
      </c>
      <c r="R7" s="7">
        <v>44998</v>
      </c>
      <c r="S7" s="6">
        <v>45002</v>
      </c>
      <c r="T7" s="4" t="s">
        <v>34</v>
      </c>
      <c r="U7" s="4">
        <v>127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44998</v>
      </c>
      <c r="G8" s="6">
        <v>44999</v>
      </c>
      <c r="H8" s="4">
        <v>1</v>
      </c>
      <c r="I8" s="4">
        <v>1</v>
      </c>
      <c r="J8" s="4">
        <v>1</v>
      </c>
      <c r="K8" s="4" t="s">
        <v>30</v>
      </c>
      <c r="L8" s="4">
        <v>50</v>
      </c>
      <c r="M8" s="4">
        <v>50</v>
      </c>
      <c r="N8" s="4" t="s">
        <v>64</v>
      </c>
      <c r="O8" s="4" t="s">
        <v>32</v>
      </c>
      <c r="P8" s="4" t="s">
        <v>33</v>
      </c>
      <c r="Q8" s="4">
        <v>0</v>
      </c>
      <c r="R8" s="7">
        <v>44998</v>
      </c>
      <c r="S8" s="6">
        <v>45002</v>
      </c>
      <c r="T8" s="4" t="s">
        <v>34</v>
      </c>
      <c r="U8" s="4">
        <v>50</v>
      </c>
      <c r="V8" s="4">
        <v>0</v>
      </c>
      <c r="W8" s="4">
        <v>0</v>
      </c>
      <c r="X8" s="4" t="s">
        <v>65</v>
      </c>
      <c r="Y8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999222040847458</v>
      </c>
      <c r="B2" s="6">
        <v>44996</v>
      </c>
      <c r="C2" s="6">
        <v>44999</v>
      </c>
      <c r="D2" s="4">
        <v>303</v>
      </c>
      <c r="E2" s="4" t="str">
        <f>VLOOKUP(A2,HOP!A:L,12,0)</f>
        <v>303.00</v>
      </c>
      <c r="F2" s="4" t="str">
        <f>VLOOKUP(A2,HOP!A:C,3,0)</f>
        <v>2913098</v>
      </c>
      <c r="G2" s="4">
        <f>D2-E2</f>
        <v>0</v>
      </c>
      <c r="H2" s="4" t="str">
        <f>$H$1&amp;F2</f>
        <v>，2913098</v>
      </c>
      <c r="I2" s="4" t="str">
        <f>VLOOKUP(A2,HOP!A:U,21,0)</f>
        <v>直采</v>
      </c>
    </row>
    <row r="3" s="4" customFormat="1" spans="1:9">
      <c r="A3" s="5">
        <v>999222998122560</v>
      </c>
      <c r="B3" s="6">
        <v>44996</v>
      </c>
      <c r="C3" s="6">
        <v>44999</v>
      </c>
      <c r="D3" s="4">
        <v>342</v>
      </c>
      <c r="E3" s="4" t="str">
        <f>VLOOKUP(A3,HOP!A:L,12,0)</f>
        <v>342.00</v>
      </c>
      <c r="F3" s="4" t="str">
        <f>VLOOKUP(A3,HOP!A:C,3,0)</f>
        <v>3086882</v>
      </c>
      <c r="G3" s="4">
        <f>D3-E3</f>
        <v>0</v>
      </c>
      <c r="H3" s="4" t="str">
        <f>$H$1&amp;F3</f>
        <v>，3086882</v>
      </c>
      <c r="I3" s="4" t="str">
        <f>VLOOKUP(A3,HOP!A:U,21,0)</f>
        <v>直采</v>
      </c>
    </row>
    <row r="4" s="4" customFormat="1" spans="1:9">
      <c r="A4" s="5">
        <v>999223067375510</v>
      </c>
      <c r="B4" s="6">
        <v>44998</v>
      </c>
      <c r="C4" s="6">
        <v>44999</v>
      </c>
      <c r="D4" s="4">
        <v>72</v>
      </c>
      <c r="E4" s="4" t="str">
        <f>VLOOKUP(A4,HOP!A:L,12,0)</f>
        <v>72.00</v>
      </c>
      <c r="F4" s="4" t="str">
        <f>VLOOKUP(A4,HOP!A:C,3,0)</f>
        <v>3104598</v>
      </c>
      <c r="G4" s="4">
        <f>D4-E4</f>
        <v>0</v>
      </c>
      <c r="H4" s="4" t="str">
        <f>$H$1&amp;F4</f>
        <v>，3104598</v>
      </c>
      <c r="I4" s="4" t="str">
        <f>VLOOKUP(A4,HOP!A:U,21,0)</f>
        <v>直采</v>
      </c>
    </row>
    <row r="5" s="4" customFormat="1" hidden="1" spans="1:9">
      <c r="A5" s="5">
        <v>999223072053094</v>
      </c>
      <c r="B5" s="6">
        <v>44997</v>
      </c>
      <c r="C5" s="6">
        <v>44999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9">
      <c r="A6" s="5">
        <v>999223164128799</v>
      </c>
      <c r="B6" s="6">
        <v>44998</v>
      </c>
      <c r="C6" s="6">
        <v>44999</v>
      </c>
      <c r="D6" s="4">
        <v>127</v>
      </c>
      <c r="E6" s="4" t="str">
        <f>VLOOKUP(A6,HOP!A:L,12,0)</f>
        <v>127.00</v>
      </c>
      <c r="F6" s="4" t="str">
        <f>VLOOKUP(A6,HOP!A:C,3,0)</f>
        <v>3128800</v>
      </c>
      <c r="G6" s="4">
        <f>D6-E6</f>
        <v>0</v>
      </c>
      <c r="H6" s="4" t="str">
        <f>$H$1&amp;F6</f>
        <v>，3128800</v>
      </c>
      <c r="I6" s="4" t="str">
        <f>VLOOKUP(A6,HOP!A:U,21,0)</f>
        <v>直连</v>
      </c>
    </row>
    <row r="7" s="4" customFormat="1" spans="1:9">
      <c r="A7" s="5">
        <v>999223170809923</v>
      </c>
      <c r="B7" s="6">
        <v>44998</v>
      </c>
      <c r="C7" s="6">
        <v>44999</v>
      </c>
      <c r="D7" s="4">
        <v>50</v>
      </c>
      <c r="E7" s="4" t="str">
        <f>VLOOKUP(A7,HOP!A:L,12,0)</f>
        <v>50.00</v>
      </c>
      <c r="F7" s="4" t="str">
        <f>VLOOKUP(A7,HOP!A:C,3,0)</f>
        <v>3130826</v>
      </c>
      <c r="G7" s="4">
        <f>D7-E7</f>
        <v>0</v>
      </c>
      <c r="H7" s="4" t="str">
        <f>$H$1&amp;F7</f>
        <v>，3130826</v>
      </c>
      <c r="I7" s="4" t="str">
        <f>VLOOKUP(A7,HOP!A:U,21,0)</f>
        <v>直连</v>
      </c>
    </row>
    <row r="9" spans="4:4">
      <c r="D9" s="4">
        <f>SUM(D2:D8)</f>
        <v>894</v>
      </c>
    </row>
    <row r="13" spans="1:4">
      <c r="A13" s="4" t="s">
        <v>68</v>
      </c>
      <c r="C13" s="4">
        <v>717</v>
      </c>
      <c r="D13" s="4">
        <v>5628.08</v>
      </c>
    </row>
    <row r="14" spans="1:4">
      <c r="A14" s="4" t="s">
        <v>69</v>
      </c>
      <c r="C14" s="4">
        <v>177</v>
      </c>
      <c r="D14" s="4">
        <v>1389.36</v>
      </c>
    </row>
    <row r="15" spans="1:4">
      <c r="A15" s="4" t="s">
        <v>70</v>
      </c>
      <c r="C15" s="4">
        <f>SUBTOTAL(9,C13:C14)</f>
        <v>894</v>
      </c>
      <c r="D15" s="4">
        <f>SUBTOTAL(9,D13:D14)</f>
        <v>7017.44</v>
      </c>
    </row>
    <row r="16" spans="1:1">
      <c r="A16" s="4" t="s">
        <v>71</v>
      </c>
    </row>
  </sheetData>
  <autoFilter ref="A1:X7">
    <filterColumn colId="3">
      <filters>
        <filter val="50"/>
        <filter val="72"/>
        <filter val="342"/>
        <filter val="303"/>
        <filter val="12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999223170809923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91</v>
      </c>
      <c r="G2" s="1" t="s">
        <v>95</v>
      </c>
      <c r="H2" s="1" t="s">
        <v>96</v>
      </c>
      <c r="I2" s="1" t="s">
        <v>97</v>
      </c>
      <c r="J2" s="1" t="s">
        <v>30</v>
      </c>
      <c r="K2" s="1" t="s">
        <v>98</v>
      </c>
      <c r="L2" s="1" t="s">
        <v>98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3">
        <v>999223164128799</v>
      </c>
      <c r="B3" s="1" t="s">
        <v>91</v>
      </c>
      <c r="C3" s="1" t="s">
        <v>108</v>
      </c>
      <c r="D3" s="1" t="s">
        <v>109</v>
      </c>
      <c r="E3" s="1" t="s">
        <v>110</v>
      </c>
      <c r="F3" s="1" t="s">
        <v>91</v>
      </c>
      <c r="G3" s="1" t="s">
        <v>95</v>
      </c>
      <c r="H3" s="1" t="s">
        <v>96</v>
      </c>
      <c r="I3" s="1" t="s">
        <v>111</v>
      </c>
      <c r="J3" s="1" t="s">
        <v>30</v>
      </c>
      <c r="K3" s="1" t="s">
        <v>112</v>
      </c>
      <c r="L3" s="1" t="s">
        <v>112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113</v>
      </c>
      <c r="S3" s="1" t="s">
        <v>104</v>
      </c>
      <c r="T3" s="1" t="s">
        <v>105</v>
      </c>
      <c r="U3" s="1" t="s">
        <v>106</v>
      </c>
      <c r="V3" s="1" t="s">
        <v>114</v>
      </c>
    </row>
    <row r="4" s="1" customFormat="1" spans="1:22">
      <c r="A4" s="3">
        <v>999223067375510</v>
      </c>
      <c r="B4" s="1" t="s">
        <v>115</v>
      </c>
      <c r="C4" s="1" t="s">
        <v>116</v>
      </c>
      <c r="D4" s="1" t="s">
        <v>117</v>
      </c>
      <c r="E4" s="1" t="s">
        <v>118</v>
      </c>
      <c r="F4" s="1" t="s">
        <v>91</v>
      </c>
      <c r="G4" s="1" t="s">
        <v>95</v>
      </c>
      <c r="H4" s="1" t="s">
        <v>96</v>
      </c>
      <c r="I4" s="1" t="s">
        <v>119</v>
      </c>
      <c r="J4" s="1" t="s">
        <v>30</v>
      </c>
      <c r="K4" s="1" t="s">
        <v>120</v>
      </c>
      <c r="L4" s="1" t="s">
        <v>120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121</v>
      </c>
      <c r="S4" s="1" t="s">
        <v>104</v>
      </c>
      <c r="T4" s="1" t="s">
        <v>105</v>
      </c>
      <c r="U4" s="1" t="s">
        <v>122</v>
      </c>
      <c r="V4" s="1" t="s">
        <v>123</v>
      </c>
    </row>
    <row r="5" s="1" customFormat="1" spans="1:22">
      <c r="A5" s="3">
        <v>999222998122560</v>
      </c>
      <c r="B5" s="1" t="s">
        <v>124</v>
      </c>
      <c r="C5" s="1" t="s">
        <v>125</v>
      </c>
      <c r="D5" s="1" t="s">
        <v>126</v>
      </c>
      <c r="E5" s="1" t="s">
        <v>127</v>
      </c>
      <c r="F5" s="1" t="s">
        <v>128</v>
      </c>
      <c r="G5" s="1" t="s">
        <v>95</v>
      </c>
      <c r="H5" s="1" t="s">
        <v>96</v>
      </c>
      <c r="I5" s="1" t="s">
        <v>129</v>
      </c>
      <c r="J5" s="1" t="s">
        <v>30</v>
      </c>
      <c r="K5" s="1" t="s">
        <v>130</v>
      </c>
      <c r="L5" s="1" t="s">
        <v>130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131</v>
      </c>
      <c r="S5" s="1" t="s">
        <v>104</v>
      </c>
      <c r="T5" s="1" t="s">
        <v>105</v>
      </c>
      <c r="U5" s="1" t="s">
        <v>122</v>
      </c>
      <c r="V5" s="1" t="s">
        <v>132</v>
      </c>
    </row>
    <row r="6" s="1" customFormat="1" spans="1:22">
      <c r="A6" s="3">
        <v>999222040847458</v>
      </c>
      <c r="B6" s="1" t="s">
        <v>133</v>
      </c>
      <c r="C6" s="1" t="s">
        <v>134</v>
      </c>
      <c r="D6" s="1" t="s">
        <v>135</v>
      </c>
      <c r="E6" s="1" t="s">
        <v>136</v>
      </c>
      <c r="F6" s="1" t="s">
        <v>128</v>
      </c>
      <c r="G6" s="1" t="s">
        <v>95</v>
      </c>
      <c r="H6" s="1" t="s">
        <v>96</v>
      </c>
      <c r="I6" s="1" t="s">
        <v>137</v>
      </c>
      <c r="J6" s="1" t="s">
        <v>30</v>
      </c>
      <c r="K6" s="1" t="s">
        <v>138</v>
      </c>
      <c r="L6" s="1" t="s">
        <v>138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102</v>
      </c>
      <c r="R6" s="1" t="s">
        <v>139</v>
      </c>
      <c r="S6" s="1" t="s">
        <v>104</v>
      </c>
      <c r="T6" s="1" t="s">
        <v>105</v>
      </c>
      <c r="U6" s="1" t="s">
        <v>122</v>
      </c>
      <c r="V6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2023-03-17T02:33:04Z</dcterms:created>
  <dcterms:modified xsi:type="dcterms:W3CDTF">2023-03-17T02:44:11Z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29FD3D35CD0F4E418BF1A587EEFAAF69</vt:lpwstr>
  </property>
  <property fmtid="{D5CDD505-2E9C-101B-9397-08002B2CF9AE}" pid="3" name="KSOProductBuildVer">
    <vt:lpwstr>2052-11.1.0.13703</vt:lpwstr>
  </property>
</Properties>
</file>