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<sst xmlns="http://schemas.openxmlformats.org/spreadsheetml/2006/main" count="726" uniqueCount="226">
  <si>
    <t>去哪儿网酒店预付对账单</t>
  </si>
  <si>
    <t>供应商名称：</t>
  </si>
  <si>
    <t>汇趣住</t>
  </si>
  <si>
    <t>结算周期：</t>
  </si>
  <si>
    <t>2023-03-16至2023-03-17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</si>
  <si>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</si>
  <si>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</si>
  <si>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</si>
  <si>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</si>
  <si>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</si>
  <si>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</si>
  <si>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</si>
  <si>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</si>
  <si>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</si>
  <si>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</si>
  <si>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</si>
  <si>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</si>
  <si>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</si>
  <si>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</si>
  <si>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</si>
  <si>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¥3,287.00</t>
  </si>
  <si>
    <t>¥481.00</t>
  </si>
  <si>
    <t>¥2,806.00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</si>
  <si>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</si>
  <si>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</si>
  <si>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</si>
  <si>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</si>
  <si>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</si>
  <si>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</si>
  <si>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</si>
  <si>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</si>
  <si>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</si>
  <si>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</si>
  <si>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</si>
  <si>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</si>
  <si>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</si>
  <si>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</si>
  <si>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</si>
  <si>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</si>
  <si>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</si>
  <si>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</si>
  <si>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</si>
  <si>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</si>
  <si>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</si>
  <si>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</si>
  <si>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</si>
  <si>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</si>
  <si>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</si>
  <si>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</si>
  <si>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</si>
  <si>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</si>
  <si>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</si>
  <si>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</si>
  <si>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</si>
  <si>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</si>
  <si>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</si>
  <si>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</si>
  <si>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</si>
  <si>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</si>
  <si>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</si>
  <si>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</si>
  <si>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</si>
  <si>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</si>
  <si>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</si>
  <si>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</si>
  <si>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</si>
  <si>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</si>
  <si>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</si>
  <si>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</si>
  <si>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</si>
  <si>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103300068753</t>
  </si>
  <si>
    <t>酒店预付</t>
  </si>
  <si>
    <t>否</t>
  </si>
  <si>
    <t>普通</t>
  </si>
  <si>
    <t>312504571</t>
  </si>
  <si>
    <t>乌镇民宿</t>
  </si>
  <si>
    <t>1639468</t>
  </si>
  <si>
    <t>梁梅芬</t>
  </si>
  <si>
    <t>2023-03-13</t>
  </si>
  <si>
    <t>2023-03-16</t>
  </si>
  <si>
    <t>2023-03-17</t>
  </si>
  <si>
    <t>¥467.00</t>
  </si>
  <si>
    <t>¥47.00</t>
  </si>
  <si>
    <t>¥420.00</t>
  </si>
  <si>
    <t>民宿1.5米大床房B</t>
  </si>
  <si>
    <t>WEBSITE</t>
  </si>
  <si>
    <t>103302009903</t>
  </si>
  <si>
    <t>347181995</t>
  </si>
  <si>
    <t>上海品尊名致精品酒店公寓</t>
  </si>
  <si>
    <t>冯本豪</t>
  </si>
  <si>
    <t>2023-03-15</t>
  </si>
  <si>
    <t>¥465.00</t>
  </si>
  <si>
    <t>¥81.00</t>
  </si>
  <si>
    <t>¥384.00</t>
  </si>
  <si>
    <t>豪华复式房</t>
  </si>
  <si>
    <t>103302379294</t>
  </si>
  <si>
    <t>李娜</t>
  </si>
  <si>
    <t>¥463.00</t>
  </si>
  <si>
    <t>¥46.00</t>
  </si>
  <si>
    <t>¥417.00</t>
  </si>
  <si>
    <t>民宿标准间B</t>
  </si>
  <si>
    <t>103303355159</t>
  </si>
  <si>
    <t>381670729</t>
  </si>
  <si>
    <t>杭州东站智选假日酒店</t>
  </si>
  <si>
    <t>崔莉莉</t>
  </si>
  <si>
    <t>¥607.00</t>
  </si>
  <si>
    <t>¥93.00</t>
  </si>
  <si>
    <t>¥514.00</t>
  </si>
  <si>
    <t>高级双床房</t>
  </si>
  <si>
    <t>103300234099</t>
  </si>
  <si>
    <t>476665586</t>
  </si>
  <si>
    <t>海友酒店(太原柳巷钟楼街店)</t>
  </si>
  <si>
    <t>郝慧娟</t>
  </si>
  <si>
    <t>¥122.00</t>
  </si>
  <si>
    <t>¥15.00</t>
  </si>
  <si>
    <t>¥107.00</t>
  </si>
  <si>
    <t>大床房</t>
  </si>
  <si>
    <t>103302854395</t>
  </si>
  <si>
    <t>陈书铖</t>
  </si>
  <si>
    <t>103303085257</t>
  </si>
  <si>
    <t>张耀文</t>
  </si>
  <si>
    <t>¥492.00</t>
  </si>
  <si>
    <t>¥86.00</t>
  </si>
  <si>
    <t>¥406.00</t>
  </si>
  <si>
    <t>103303598776</t>
  </si>
  <si>
    <t>381809745</t>
  </si>
  <si>
    <t>宜尚酒店(贵阳黔灵山店)</t>
  </si>
  <si>
    <t>胡桂刚</t>
  </si>
  <si>
    <t>¥206.00</t>
  </si>
  <si>
    <t>¥32.00</t>
  </si>
  <si>
    <t>¥174.00</t>
  </si>
  <si>
    <t>宜馨大床房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</si>
  <si>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</si>
  <si>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</si>
  <si>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</si>
  <si>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</si>
  <si>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</si>
  <si>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</si>
  <si>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</si>
  <si>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</si>
  <si>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</si>
  <si>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</si>
  <si>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</si>
  <si>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A230320141836481</t>
  </si>
  <si>
    <r>
      <t>总计：</t>
    </r>
    <r>
      <rPr>
        <sz val="10"/>
        <rFont val="Arial"/>
        <charset val="134"/>
      </rPr>
      <t>2806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</si>
  <si>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</si>
  <si>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</si>
  <si>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</si>
  <si>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</si>
  <si>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</si>
  <si>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</si>
  <si>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</si>
  <si>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</si>
  <si>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</si>
  <si>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</si>
  <si>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</si>
  <si>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</si>
  <si>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</si>
  <si>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</si>
  <si>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</si>
  <si>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</si>
  <si>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</si>
  <si>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</si>
  <si>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103305508562</t>
  </si>
  <si>
    <t>2023-03-18</t>
  </si>
  <si>
    <t>3151730</t>
  </si>
  <si>
    <t>格林豪泰(合肥高铁南站西龙川路店)</t>
  </si>
  <si>
    <t>姚胜</t>
  </si>
  <si>
    <t>2023-03-19</t>
  </si>
  <si>
    <t>--</t>
  </si>
  <si>
    <t>147.00</t>
  </si>
  <si>
    <t>RMB</t>
  </si>
  <si>
    <t>0</t>
  </si>
  <si>
    <t>0.00</t>
  </si>
  <si>
    <t>汇趣住国内直连</t>
  </si>
  <si>
    <t>01.011247</t>
  </si>
  <si>
    <t>2023-03-18 19:09:21</t>
  </si>
  <si>
    <t>直连</t>
  </si>
  <si>
    <t>中国</t>
  </si>
  <si>
    <t>103305767045</t>
  </si>
  <si>
    <t>3151288</t>
  </si>
  <si>
    <t>费之鹏</t>
  </si>
  <si>
    <t>405.00</t>
  </si>
  <si>
    <t>2023-03-18 17:26:12</t>
  </si>
  <si>
    <t>103305678104</t>
  </si>
  <si>
    <t>3150631</t>
  </si>
  <si>
    <t>苏州龙湖狮山天街智选假日酒店</t>
  </si>
  <si>
    <t>钱骊丹</t>
  </si>
  <si>
    <t>449.00</t>
  </si>
  <si>
    <t>2023-03-18 14:33:45</t>
  </si>
  <si>
    <t>3144387</t>
  </si>
  <si>
    <t>174.00</t>
  </si>
  <si>
    <t>2023-03-16 23:00:47</t>
  </si>
  <si>
    <t>3142246</t>
  </si>
  <si>
    <t>514.00</t>
  </si>
  <si>
    <t>2023-03-16 14:54:49</t>
  </si>
  <si>
    <t>3140907</t>
  </si>
  <si>
    <t>406.00</t>
  </si>
  <si>
    <t>2023-03-16 09:10:24</t>
  </si>
  <si>
    <t>3139052</t>
  </si>
  <si>
    <t>417.00</t>
  </si>
  <si>
    <t>2023-03-15 20:51:04</t>
  </si>
  <si>
    <t>3138934</t>
  </si>
  <si>
    <t>384.00</t>
  </si>
  <si>
    <t>2023-03-15 20:30:33</t>
  </si>
  <si>
    <t>103302234721</t>
  </si>
  <si>
    <t>3138132</t>
  </si>
  <si>
    <t>北京诺金酒店</t>
  </si>
  <si>
    <t>黄君辉</t>
  </si>
  <si>
    <t>2940.00</t>
  </si>
  <si>
    <t>2023-03-15 17:57:05</t>
  </si>
  <si>
    <t>3137109</t>
  </si>
  <si>
    <t>2023-03-15 13:55:17</t>
  </si>
  <si>
    <t>3130485</t>
  </si>
  <si>
    <t>107.00</t>
  </si>
  <si>
    <t>2023-03-13 20:04:18</t>
  </si>
  <si>
    <t>3129326</t>
  </si>
  <si>
    <t>420.00</t>
  </si>
  <si>
    <t>2023-03-13 15:11:25</t>
  </si>
  <si>
    <t>103298277839</t>
  </si>
  <si>
    <t>2023-03-11</t>
  </si>
  <si>
    <t>3121858</t>
  </si>
  <si>
    <t>汉庭酒店(本溪火车站店)</t>
  </si>
  <si>
    <t>刘成龙</t>
  </si>
  <si>
    <t>165.00</t>
  </si>
  <si>
    <t>2023-03-11 16:53:23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</si>
</sst>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8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8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90</v>
      </c>
      <c r="O3" s="7" t="s">
        <v>79</v>
      </c>
      <c r="P3" s="7" t="s">
        <v>80</v>
      </c>
      <c r="Q3" s="7"/>
      <c r="R3" s="11" t="s">
        <v>91</v>
      </c>
      <c r="S3" s="12" t="s">
        <v>19</v>
      </c>
      <c r="T3" s="7"/>
      <c r="U3" s="11" t="s">
        <v>19</v>
      </c>
      <c r="V3" s="11" t="s">
        <v>91</v>
      </c>
      <c r="W3" s="12" t="s">
        <v>92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95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74</v>
      </c>
      <c r="H4" s="7" t="s">
        <v>75</v>
      </c>
      <c r="I4" s="7" t="s">
        <v>76</v>
      </c>
      <c r="J4" s="7" t="s">
        <v>2</v>
      </c>
      <c r="K4" s="7" t="s">
        <v>96</v>
      </c>
      <c r="L4" s="7">
        <v>1</v>
      </c>
      <c r="M4" s="7">
        <v>1</v>
      </c>
      <c r="N4" s="7" t="s">
        <v>90</v>
      </c>
      <c r="O4" s="7" t="s">
        <v>79</v>
      </c>
      <c r="P4" s="7" t="s">
        <v>80</v>
      </c>
      <c r="Q4" s="7"/>
      <c r="R4" s="11" t="s">
        <v>97</v>
      </c>
      <c r="S4" s="12" t="s">
        <v>19</v>
      </c>
      <c r="T4" s="7"/>
      <c r="U4" s="11" t="s">
        <v>19</v>
      </c>
      <c r="V4" s="11" t="s">
        <v>97</v>
      </c>
      <c r="W4" s="12" t="s">
        <v>98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99</v>
      </c>
      <c r="AD4" t="s">
        <v>6</v>
      </c>
      <c r="AE4" t="s">
        <v>100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101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102</v>
      </c>
      <c r="H5" s="7" t="s">
        <v>103</v>
      </c>
      <c r="I5" s="7" t="s">
        <v>76</v>
      </c>
      <c r="J5" s="7" t="s">
        <v>2</v>
      </c>
      <c r="K5" s="7" t="s">
        <v>104</v>
      </c>
      <c r="L5" s="7">
        <v>1</v>
      </c>
      <c r="M5" s="7">
        <v>1</v>
      </c>
      <c r="N5" s="7" t="s">
        <v>79</v>
      </c>
      <c r="O5" s="7" t="s">
        <v>79</v>
      </c>
      <c r="P5" s="7" t="s">
        <v>80</v>
      </c>
      <c r="Q5" s="7"/>
      <c r="R5" s="11" t="s">
        <v>105</v>
      </c>
      <c r="S5" s="12" t="s">
        <v>19</v>
      </c>
      <c r="T5" s="7"/>
      <c r="U5" s="11" t="s">
        <v>19</v>
      </c>
      <c r="V5" s="11" t="s">
        <v>105</v>
      </c>
      <c r="W5" s="12" t="s">
        <v>106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107</v>
      </c>
      <c r="AD5" t="s">
        <v>6</v>
      </c>
      <c r="AE5" t="s">
        <v>108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109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110</v>
      </c>
      <c r="H6" s="7" t="s">
        <v>111</v>
      </c>
      <c r="I6" s="7" t="s">
        <v>76</v>
      </c>
      <c r="J6" s="7" t="s">
        <v>2</v>
      </c>
      <c r="K6" s="7" t="s">
        <v>112</v>
      </c>
      <c r="L6" s="7">
        <v>1</v>
      </c>
      <c r="M6" s="7">
        <v>1</v>
      </c>
      <c r="N6" s="7" t="s">
        <v>78</v>
      </c>
      <c r="O6" s="7" t="s">
        <v>79</v>
      </c>
      <c r="P6" s="7" t="s">
        <v>80</v>
      </c>
      <c r="Q6" s="7"/>
      <c r="R6" s="11" t="s">
        <v>113</v>
      </c>
      <c r="S6" s="12" t="s">
        <v>19</v>
      </c>
      <c r="T6" s="7"/>
      <c r="U6" s="11" t="s">
        <v>19</v>
      </c>
      <c r="V6" s="11" t="s">
        <v>113</v>
      </c>
      <c r="W6" s="12" t="s">
        <v>114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115</v>
      </c>
      <c r="AD6" t="s">
        <v>6</v>
      </c>
      <c r="AE6" t="s">
        <v>116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117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87</v>
      </c>
      <c r="H7" s="7" t="s">
        <v>88</v>
      </c>
      <c r="I7" s="7" t="s">
        <v>76</v>
      </c>
      <c r="J7" s="7" t="s">
        <v>2</v>
      </c>
      <c r="K7" s="7" t="s">
        <v>118</v>
      </c>
      <c r="L7" s="7">
        <v>1</v>
      </c>
      <c r="M7" s="7">
        <v>1</v>
      </c>
      <c r="N7" s="7" t="s">
        <v>90</v>
      </c>
      <c r="O7" s="7" t="s">
        <v>79</v>
      </c>
      <c r="P7" s="7" t="s">
        <v>80</v>
      </c>
      <c r="Q7" s="7"/>
      <c r="R7" s="11" t="s">
        <v>91</v>
      </c>
      <c r="S7" s="12" t="s">
        <v>19</v>
      </c>
      <c r="T7" s="7"/>
      <c r="U7" s="11" t="s">
        <v>19</v>
      </c>
      <c r="V7" s="11" t="s">
        <v>91</v>
      </c>
      <c r="W7" s="12" t="s">
        <v>92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93</v>
      </c>
      <c r="AD7" t="s">
        <v>6</v>
      </c>
      <c r="AE7" t="s">
        <v>94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119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87</v>
      </c>
      <c r="H8" s="7" t="s">
        <v>88</v>
      </c>
      <c r="I8" s="7" t="s">
        <v>76</v>
      </c>
      <c r="J8" s="7" t="s">
        <v>2</v>
      </c>
      <c r="K8" s="7" t="s">
        <v>120</v>
      </c>
      <c r="L8" s="7">
        <v>1</v>
      </c>
      <c r="M8" s="7">
        <v>1</v>
      </c>
      <c r="N8" s="7" t="s">
        <v>79</v>
      </c>
      <c r="O8" s="7" t="s">
        <v>79</v>
      </c>
      <c r="P8" s="7" t="s">
        <v>80</v>
      </c>
      <c r="Q8" s="7"/>
      <c r="R8" s="11" t="s">
        <v>121</v>
      </c>
      <c r="S8" s="12" t="s">
        <v>19</v>
      </c>
      <c r="T8" s="7"/>
      <c r="U8" s="11" t="s">
        <v>19</v>
      </c>
      <c r="V8" s="11" t="s">
        <v>121</v>
      </c>
      <c r="W8" s="12" t="s">
        <v>122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123</v>
      </c>
      <c r="AD8" t="s">
        <v>6</v>
      </c>
      <c r="AE8" t="s">
        <v>94</v>
      </c>
      <c r="AF8" t="s">
        <v>85</v>
      </c>
      <c r="AG8" t="s">
        <v>72</v>
      </c>
      <c r="AH8" t="s">
        <v>19</v>
      </c>
    </row>
    <row r="9" ht="14.25" customHeight="1" spans="1:34">
      <c r="A9" s="6" t="s">
        <v>124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125</v>
      </c>
      <c r="H9" s="7" t="s">
        <v>126</v>
      </c>
      <c r="I9" s="7" t="s">
        <v>76</v>
      </c>
      <c r="J9" s="7" t="s">
        <v>2</v>
      </c>
      <c r="K9" s="7" t="s">
        <v>127</v>
      </c>
      <c r="L9" s="7">
        <v>1</v>
      </c>
      <c r="M9" s="7">
        <v>1</v>
      </c>
      <c r="N9" s="7" t="s">
        <v>79</v>
      </c>
      <c r="O9" s="7" t="s">
        <v>79</v>
      </c>
      <c r="P9" s="7" t="s">
        <v>80</v>
      </c>
      <c r="Q9" s="7"/>
      <c r="R9" s="11" t="s">
        <v>128</v>
      </c>
      <c r="S9" s="12" t="s">
        <v>19</v>
      </c>
      <c r="T9" s="7"/>
      <c r="U9" s="11" t="s">
        <v>19</v>
      </c>
      <c r="V9" s="11" t="s">
        <v>128</v>
      </c>
      <c r="W9" s="12" t="s">
        <v>129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130</v>
      </c>
      <c r="AD9" t="s">
        <v>6</v>
      </c>
      <c r="AE9" t="s">
        <v>131</v>
      </c>
      <c r="AF9" t="s">
        <v>85</v>
      </c>
      <c r="AG9" t="s">
        <v>72</v>
      </c>
      <c r="AH9" t="s">
        <v>19</v>
      </c>
    </row>
    <row r="10" customHeight="1" spans="1:32">
      <c r="A10" s="10" t="s">
        <v>132</v>
      </c>
      <c r="B10" s="10"/>
      <c r="C10" s="10" t="s">
        <v>133</v>
      </c>
      <c r="D10" s="10"/>
      <c r="E10" s="10"/>
      <c r="F10" s="10"/>
      <c r="G10" s="10" t="s">
        <v>133</v>
      </c>
      <c r="H10" s="10" t="s">
        <v>133</v>
      </c>
      <c r="I10" s="10" t="s">
        <v>133</v>
      </c>
      <c r="J10" s="10" t="s">
        <v>133</v>
      </c>
      <c r="K10" s="10" t="s">
        <v>133</v>
      </c>
      <c r="L10" s="10" t="s">
        <v>133</v>
      </c>
      <c r="M10" s="10" t="s">
        <v>133</v>
      </c>
      <c r="N10" s="10" t="s">
        <v>133</v>
      </c>
      <c r="O10" s="10" t="s">
        <v>133</v>
      </c>
      <c r="P10" s="10" t="s">
        <v>133</v>
      </c>
      <c r="Q10" s="10"/>
      <c r="R10" s="13" t="s">
        <v>20</v>
      </c>
      <c r="S10" s="13" t="s">
        <v>19</v>
      </c>
      <c r="T10" s="10" t="s">
        <v>133</v>
      </c>
      <c r="U10" s="13"/>
      <c r="V10" s="13" t="s">
        <v>20</v>
      </c>
      <c r="W10" s="13" t="s">
        <v>21</v>
      </c>
      <c r="X10" s="13"/>
      <c r="Y10" s="13"/>
      <c r="Z10" s="13"/>
      <c r="AA10" s="10"/>
      <c r="AB10" s="13"/>
      <c r="AC10" s="10"/>
      <c r="AD10" s="10" t="s">
        <v>133</v>
      </c>
      <c r="AE10" s="10"/>
      <c r="AF10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134</v>
      </c>
      <c r="B1" s="4" t="s">
        <v>135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136</v>
      </c>
      <c r="H1" s="4" t="s">
        <v>137</v>
      </c>
      <c r="I1" s="4" t="s">
        <v>13</v>
      </c>
      <c r="J1" s="4" t="s">
        <v>17</v>
      </c>
      <c r="K1" s="4" t="s">
        <v>18</v>
      </c>
      <c r="L1" s="9" t="s">
        <v>138</v>
      </c>
      <c r="M1" s="4" t="s">
        <v>139</v>
      </c>
      <c r="N1" s="4" t="s">
        <v>140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141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A17" sqref="A17:A18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142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420</v>
      </c>
      <c r="E2" t="str">
        <f>VLOOKUP(A2,HOP!A:L,12,0)</f>
        <v>420.00</v>
      </c>
      <c r="F2" t="str">
        <f>VLOOKUP(A2,HOP!A:C,3,0)</f>
        <v>3129326</v>
      </c>
      <c r="G2">
        <f>D2-E2</f>
        <v>0</v>
      </c>
      <c r="H2" t="str">
        <f>$H$1&amp;F2</f>
        <v>，3129326</v>
      </c>
      <c r="I2" t="str">
        <f>VLOOKUP(A2,HOP!A:U,21,0)</f>
        <v>直连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384</v>
      </c>
      <c r="E3" t="str">
        <f>VLOOKUP(A3,HOP!A:L,12,0)</f>
        <v>384.00</v>
      </c>
      <c r="F3" t="str">
        <f>VLOOKUP(A3,HOP!A:C,3,0)</f>
        <v>3138934</v>
      </c>
      <c r="G3">
        <f t="shared" ref="G3:G9" si="0">D3-E3</f>
        <v>0</v>
      </c>
      <c r="H3" t="str">
        <f t="shared" ref="H3:H9" si="1">$H$1&amp;F3</f>
        <v>，3138934</v>
      </c>
      <c r="I3" t="str">
        <f>VLOOKUP(A3,HOP!A:U,21,0)</f>
        <v>直连</v>
      </c>
    </row>
    <row r="4" ht="14.25" customHeight="1" spans="1:9">
      <c r="A4" s="6" t="s">
        <v>95</v>
      </c>
      <c r="B4" s="7" t="s">
        <v>79</v>
      </c>
      <c r="C4" s="7" t="s">
        <v>80</v>
      </c>
      <c r="D4" s="3">
        <v>417</v>
      </c>
      <c r="E4" t="str">
        <f>VLOOKUP(A4,HOP!A:L,12,0)</f>
        <v>417.00</v>
      </c>
      <c r="F4" t="str">
        <f>VLOOKUP(A4,HOP!A:C,3,0)</f>
        <v>3139052</v>
      </c>
      <c r="G4">
        <f t="shared" si="0"/>
        <v>0</v>
      </c>
      <c r="H4" t="str">
        <f t="shared" si="1"/>
        <v>，3139052</v>
      </c>
      <c r="I4" t="str">
        <f>VLOOKUP(A4,HOP!A:U,21,0)</f>
        <v>直连</v>
      </c>
    </row>
    <row r="5" ht="14.25" customHeight="1" spans="1:9">
      <c r="A5" s="6" t="s">
        <v>101</v>
      </c>
      <c r="B5" s="7" t="s">
        <v>79</v>
      </c>
      <c r="C5" s="7" t="s">
        <v>80</v>
      </c>
      <c r="D5" s="3">
        <v>514</v>
      </c>
      <c r="E5" t="str">
        <f>VLOOKUP(A5,HOP!A:L,12,0)</f>
        <v>514.00</v>
      </c>
      <c r="F5" t="str">
        <f>VLOOKUP(A5,HOP!A:C,3,0)</f>
        <v>3142246</v>
      </c>
      <c r="G5">
        <f t="shared" si="0"/>
        <v>0</v>
      </c>
      <c r="H5" t="str">
        <f t="shared" si="1"/>
        <v>，3142246</v>
      </c>
      <c r="I5" t="str">
        <f>VLOOKUP(A5,HOP!A:U,21,0)</f>
        <v>直连</v>
      </c>
    </row>
    <row r="6" ht="14.25" customHeight="1" spans="1:9">
      <c r="A6" s="6" t="s">
        <v>109</v>
      </c>
      <c r="B6" s="7" t="s">
        <v>79</v>
      </c>
      <c r="C6" s="7" t="s">
        <v>80</v>
      </c>
      <c r="D6" s="3">
        <v>107</v>
      </c>
      <c r="E6" t="str">
        <f>VLOOKUP(A6,HOP!A:L,12,0)</f>
        <v>107.00</v>
      </c>
      <c r="F6" t="str">
        <f>VLOOKUP(A6,HOP!A:C,3,0)</f>
        <v>3130485</v>
      </c>
      <c r="G6">
        <f t="shared" si="0"/>
        <v>0</v>
      </c>
      <c r="H6" t="str">
        <f t="shared" si="1"/>
        <v>，3130485</v>
      </c>
      <c r="I6" t="str">
        <f>VLOOKUP(A6,HOP!A:U,21,0)</f>
        <v>直连</v>
      </c>
    </row>
    <row r="7" ht="14.25" customHeight="1" spans="1:9">
      <c r="A7" s="6" t="s">
        <v>117</v>
      </c>
      <c r="B7" s="7" t="s">
        <v>79</v>
      </c>
      <c r="C7" s="7" t="s">
        <v>80</v>
      </c>
      <c r="D7" s="3">
        <v>384</v>
      </c>
      <c r="E7" t="str">
        <f>VLOOKUP(A7,HOP!A:L,12,0)</f>
        <v>384.00</v>
      </c>
      <c r="F7" t="str">
        <f>VLOOKUP(A7,HOP!A:C,3,0)</f>
        <v>3137109</v>
      </c>
      <c r="G7">
        <f t="shared" si="0"/>
        <v>0</v>
      </c>
      <c r="H7" t="str">
        <f t="shared" si="1"/>
        <v>，3137109</v>
      </c>
      <c r="I7" t="str">
        <f>VLOOKUP(A7,HOP!A:U,21,0)</f>
        <v>直连</v>
      </c>
    </row>
    <row r="8" ht="14.25" customHeight="1" spans="1:9">
      <c r="A8" s="6" t="s">
        <v>119</v>
      </c>
      <c r="B8" s="7" t="s">
        <v>79</v>
      </c>
      <c r="C8" s="7" t="s">
        <v>80</v>
      </c>
      <c r="D8" s="3">
        <v>406</v>
      </c>
      <c r="E8" t="str">
        <f>VLOOKUP(A8,HOP!A:L,12,0)</f>
        <v>406.00</v>
      </c>
      <c r="F8" t="str">
        <f>VLOOKUP(A8,HOP!A:C,3,0)</f>
        <v>3140907</v>
      </c>
      <c r="G8">
        <f t="shared" si="0"/>
        <v>0</v>
      </c>
      <c r="H8" t="str">
        <f t="shared" si="1"/>
        <v>，3140907</v>
      </c>
      <c r="I8" t="str">
        <f>VLOOKUP(A8,HOP!A:U,21,0)</f>
        <v>直连</v>
      </c>
    </row>
    <row r="9" ht="14.25" customHeight="1" spans="1:9">
      <c r="A9" s="6" t="s">
        <v>124</v>
      </c>
      <c r="B9" s="7" t="s">
        <v>79</v>
      </c>
      <c r="C9" s="7" t="s">
        <v>80</v>
      </c>
      <c r="D9" s="3">
        <v>174</v>
      </c>
      <c r="E9" t="str">
        <f>VLOOKUP(A9,HOP!A:L,12,0)</f>
        <v>174.00</v>
      </c>
      <c r="F9" t="str">
        <f>VLOOKUP(A9,HOP!A:C,3,0)</f>
        <v>3144387</v>
      </c>
      <c r="G9">
        <f t="shared" si="0"/>
        <v>0</v>
      </c>
      <c r="H9" t="str">
        <f t="shared" si="1"/>
        <v>，3144387</v>
      </c>
      <c r="I9" t="str">
        <f>VLOOKUP(A9,HOP!A:U,21,0)</f>
        <v>直连</v>
      </c>
    </row>
    <row r="11" spans="4:4">
      <c r="D11" s="3">
        <f>SUM(D2:D10)</f>
        <v>2806</v>
      </c>
    </row>
    <row r="13" ht="14.25" spans="4:4">
      <c r="D13" s="8" t="s">
        <v>22</v>
      </c>
    </row>
    <row r="17" spans="1:1">
      <c r="A17" t="s">
        <v>143</v>
      </c>
    </row>
    <row r="18" spans="1:1">
      <c r="A18" s="5" t="s">
        <v>144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145</v>
      </c>
      <c r="B1" s="2" t="s">
        <v>146</v>
      </c>
      <c r="C1" s="2" t="s">
        <v>147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148</v>
      </c>
      <c r="I1" s="2" t="s">
        <v>149</v>
      </c>
      <c r="J1" s="2" t="s">
        <v>150</v>
      </c>
      <c r="K1" s="2" t="s">
        <v>151</v>
      </c>
      <c r="L1" s="2" t="s">
        <v>152</v>
      </c>
      <c r="M1" s="2" t="s">
        <v>153</v>
      </c>
      <c r="N1" s="2" t="s">
        <v>154</v>
      </c>
      <c r="O1" s="2" t="s">
        <v>155</v>
      </c>
      <c r="P1" s="2" t="s">
        <v>156</v>
      </c>
      <c r="Q1" s="2" t="s">
        <v>157</v>
      </c>
      <c r="R1" s="2" t="s">
        <v>158</v>
      </c>
      <c r="S1" s="2" t="s">
        <v>159</v>
      </c>
      <c r="T1" s="2" t="s">
        <v>160</v>
      </c>
      <c r="U1" s="2" t="s">
        <v>161</v>
      </c>
      <c r="V1" s="2" t="s">
        <v>162</v>
      </c>
    </row>
    <row r="2" s="1" customFormat="1" spans="1:22">
      <c r="A2" s="1" t="s">
        <v>163</v>
      </c>
      <c r="B2" s="1" t="s">
        <v>164</v>
      </c>
      <c r="C2" s="1" t="s">
        <v>165</v>
      </c>
      <c r="D2" s="1" t="s">
        <v>166</v>
      </c>
      <c r="E2" s="1" t="s">
        <v>167</v>
      </c>
      <c r="F2" s="1" t="s">
        <v>164</v>
      </c>
      <c r="G2" s="1" t="s">
        <v>168</v>
      </c>
      <c r="H2" s="1" t="s">
        <v>169</v>
      </c>
      <c r="I2" s="1" t="s">
        <v>170</v>
      </c>
      <c r="J2" s="1" t="s">
        <v>171</v>
      </c>
      <c r="K2" s="1" t="s">
        <v>170</v>
      </c>
      <c r="L2" s="1" t="s">
        <v>170</v>
      </c>
      <c r="M2" s="1" t="s">
        <v>172</v>
      </c>
      <c r="N2" s="1" t="s">
        <v>172</v>
      </c>
      <c r="O2" s="1" t="s">
        <v>173</v>
      </c>
      <c r="P2" s="1" t="s">
        <v>174</v>
      </c>
      <c r="Q2" s="1" t="s">
        <v>175</v>
      </c>
      <c r="R2" s="1" t="s">
        <v>176</v>
      </c>
      <c r="S2" s="1" t="s">
        <v>72</v>
      </c>
      <c r="T2" s="1" t="s">
        <v>34</v>
      </c>
      <c r="U2" s="1" t="s">
        <v>177</v>
      </c>
      <c r="V2" s="1" t="s">
        <v>178</v>
      </c>
    </row>
    <row r="3" s="1" customFormat="1" spans="1:22">
      <c r="A3" s="1" t="s">
        <v>179</v>
      </c>
      <c r="B3" s="1" t="s">
        <v>164</v>
      </c>
      <c r="C3" s="1" t="s">
        <v>180</v>
      </c>
      <c r="D3" s="1" t="s">
        <v>88</v>
      </c>
      <c r="E3" s="1" t="s">
        <v>181</v>
      </c>
      <c r="F3" s="1" t="s">
        <v>164</v>
      </c>
      <c r="G3" s="1" t="s">
        <v>168</v>
      </c>
      <c r="H3" s="1" t="s">
        <v>169</v>
      </c>
      <c r="I3" s="1" t="s">
        <v>182</v>
      </c>
      <c r="J3" s="1" t="s">
        <v>171</v>
      </c>
      <c r="K3" s="1" t="s">
        <v>182</v>
      </c>
      <c r="L3" s="1" t="s">
        <v>182</v>
      </c>
      <c r="M3" s="1" t="s">
        <v>172</v>
      </c>
      <c r="N3" s="1" t="s">
        <v>172</v>
      </c>
      <c r="O3" s="1" t="s">
        <v>173</v>
      </c>
      <c r="P3" s="1" t="s">
        <v>174</v>
      </c>
      <c r="Q3" s="1" t="s">
        <v>175</v>
      </c>
      <c r="R3" s="1" t="s">
        <v>183</v>
      </c>
      <c r="S3" s="1" t="s">
        <v>72</v>
      </c>
      <c r="T3" s="1" t="s">
        <v>34</v>
      </c>
      <c r="U3" s="1" t="s">
        <v>177</v>
      </c>
      <c r="V3" s="1" t="s">
        <v>178</v>
      </c>
    </row>
    <row r="4" s="1" customFormat="1" spans="1:22">
      <c r="A4" s="1" t="s">
        <v>184</v>
      </c>
      <c r="B4" s="1" t="s">
        <v>164</v>
      </c>
      <c r="C4" s="1" t="s">
        <v>185</v>
      </c>
      <c r="D4" s="1" t="s">
        <v>186</v>
      </c>
      <c r="E4" s="1" t="s">
        <v>187</v>
      </c>
      <c r="F4" s="1" t="s">
        <v>164</v>
      </c>
      <c r="G4" s="1" t="s">
        <v>168</v>
      </c>
      <c r="H4" s="1" t="s">
        <v>169</v>
      </c>
      <c r="I4" s="1" t="s">
        <v>188</v>
      </c>
      <c r="J4" s="1" t="s">
        <v>171</v>
      </c>
      <c r="K4" s="1" t="s">
        <v>188</v>
      </c>
      <c r="L4" s="1" t="s">
        <v>188</v>
      </c>
      <c r="M4" s="1" t="s">
        <v>172</v>
      </c>
      <c r="N4" s="1" t="s">
        <v>172</v>
      </c>
      <c r="O4" s="1" t="s">
        <v>173</v>
      </c>
      <c r="P4" s="1" t="s">
        <v>174</v>
      </c>
      <c r="Q4" s="1" t="s">
        <v>175</v>
      </c>
      <c r="R4" s="1" t="s">
        <v>189</v>
      </c>
      <c r="S4" s="1" t="s">
        <v>72</v>
      </c>
      <c r="T4" s="1" t="s">
        <v>34</v>
      </c>
      <c r="U4" s="1" t="s">
        <v>177</v>
      </c>
      <c r="V4" s="1" t="s">
        <v>178</v>
      </c>
    </row>
    <row r="5" s="1" customFormat="1" spans="1:22">
      <c r="A5" s="1" t="s">
        <v>124</v>
      </c>
      <c r="B5" s="1" t="s">
        <v>79</v>
      </c>
      <c r="C5" s="1" t="s">
        <v>190</v>
      </c>
      <c r="D5" s="1" t="s">
        <v>126</v>
      </c>
      <c r="E5" s="1" t="s">
        <v>127</v>
      </c>
      <c r="F5" s="1" t="s">
        <v>79</v>
      </c>
      <c r="G5" s="1" t="s">
        <v>80</v>
      </c>
      <c r="H5" s="1" t="s">
        <v>169</v>
      </c>
      <c r="I5" s="1" t="s">
        <v>191</v>
      </c>
      <c r="J5" s="1" t="s">
        <v>171</v>
      </c>
      <c r="K5" s="1" t="s">
        <v>191</v>
      </c>
      <c r="L5" s="1" t="s">
        <v>191</v>
      </c>
      <c r="M5" s="1" t="s">
        <v>172</v>
      </c>
      <c r="N5" s="1" t="s">
        <v>172</v>
      </c>
      <c r="O5" s="1" t="s">
        <v>173</v>
      </c>
      <c r="P5" s="1" t="s">
        <v>174</v>
      </c>
      <c r="Q5" s="1" t="s">
        <v>175</v>
      </c>
      <c r="R5" s="1" t="s">
        <v>192</v>
      </c>
      <c r="S5" s="1" t="s">
        <v>72</v>
      </c>
      <c r="T5" s="1" t="s">
        <v>34</v>
      </c>
      <c r="U5" s="1" t="s">
        <v>177</v>
      </c>
      <c r="V5" s="1" t="s">
        <v>178</v>
      </c>
    </row>
    <row r="6" s="1" customFormat="1" spans="1:22">
      <c r="A6" s="1" t="s">
        <v>101</v>
      </c>
      <c r="B6" s="1" t="s">
        <v>79</v>
      </c>
      <c r="C6" s="1" t="s">
        <v>193</v>
      </c>
      <c r="D6" s="1" t="s">
        <v>103</v>
      </c>
      <c r="E6" s="1" t="s">
        <v>104</v>
      </c>
      <c r="F6" s="1" t="s">
        <v>79</v>
      </c>
      <c r="G6" s="1" t="s">
        <v>80</v>
      </c>
      <c r="H6" s="1" t="s">
        <v>169</v>
      </c>
      <c r="I6" s="1" t="s">
        <v>194</v>
      </c>
      <c r="J6" s="1" t="s">
        <v>171</v>
      </c>
      <c r="K6" s="1" t="s">
        <v>194</v>
      </c>
      <c r="L6" s="1" t="s">
        <v>194</v>
      </c>
      <c r="M6" s="1" t="s">
        <v>172</v>
      </c>
      <c r="N6" s="1" t="s">
        <v>172</v>
      </c>
      <c r="O6" s="1" t="s">
        <v>173</v>
      </c>
      <c r="P6" s="1" t="s">
        <v>174</v>
      </c>
      <c r="Q6" s="1" t="s">
        <v>175</v>
      </c>
      <c r="R6" s="1" t="s">
        <v>195</v>
      </c>
      <c r="S6" s="1" t="s">
        <v>72</v>
      </c>
      <c r="T6" s="1" t="s">
        <v>34</v>
      </c>
      <c r="U6" s="1" t="s">
        <v>177</v>
      </c>
      <c r="V6" s="1" t="s">
        <v>178</v>
      </c>
    </row>
    <row r="7" s="1" customFormat="1" spans="1:22">
      <c r="A7" s="1" t="s">
        <v>119</v>
      </c>
      <c r="B7" s="1" t="s">
        <v>79</v>
      </c>
      <c r="C7" s="1" t="s">
        <v>196</v>
      </c>
      <c r="D7" s="1" t="s">
        <v>88</v>
      </c>
      <c r="E7" s="1" t="s">
        <v>120</v>
      </c>
      <c r="F7" s="1" t="s">
        <v>79</v>
      </c>
      <c r="G7" s="1" t="s">
        <v>80</v>
      </c>
      <c r="H7" s="1" t="s">
        <v>169</v>
      </c>
      <c r="I7" s="1" t="s">
        <v>197</v>
      </c>
      <c r="J7" s="1" t="s">
        <v>171</v>
      </c>
      <c r="K7" s="1" t="s">
        <v>197</v>
      </c>
      <c r="L7" s="1" t="s">
        <v>197</v>
      </c>
      <c r="M7" s="1" t="s">
        <v>172</v>
      </c>
      <c r="N7" s="1" t="s">
        <v>172</v>
      </c>
      <c r="O7" s="1" t="s">
        <v>173</v>
      </c>
      <c r="P7" s="1" t="s">
        <v>174</v>
      </c>
      <c r="Q7" s="1" t="s">
        <v>175</v>
      </c>
      <c r="R7" s="1" t="s">
        <v>198</v>
      </c>
      <c r="S7" s="1" t="s">
        <v>72</v>
      </c>
      <c r="T7" s="1" t="s">
        <v>34</v>
      </c>
      <c r="U7" s="1" t="s">
        <v>177</v>
      </c>
      <c r="V7" s="1" t="s">
        <v>178</v>
      </c>
    </row>
    <row r="8" s="1" customFormat="1" spans="1:22">
      <c r="A8" s="1" t="s">
        <v>95</v>
      </c>
      <c r="B8" s="1" t="s">
        <v>90</v>
      </c>
      <c r="C8" s="1" t="s">
        <v>199</v>
      </c>
      <c r="D8" s="1" t="s">
        <v>75</v>
      </c>
      <c r="E8" s="1" t="s">
        <v>96</v>
      </c>
      <c r="F8" s="1" t="s">
        <v>79</v>
      </c>
      <c r="G8" s="1" t="s">
        <v>80</v>
      </c>
      <c r="H8" s="1" t="s">
        <v>169</v>
      </c>
      <c r="I8" s="1" t="s">
        <v>200</v>
      </c>
      <c r="J8" s="1" t="s">
        <v>171</v>
      </c>
      <c r="K8" s="1" t="s">
        <v>200</v>
      </c>
      <c r="L8" s="1" t="s">
        <v>200</v>
      </c>
      <c r="M8" s="1" t="s">
        <v>172</v>
      </c>
      <c r="N8" s="1" t="s">
        <v>172</v>
      </c>
      <c r="O8" s="1" t="s">
        <v>173</v>
      </c>
      <c r="P8" s="1" t="s">
        <v>174</v>
      </c>
      <c r="Q8" s="1" t="s">
        <v>175</v>
      </c>
      <c r="R8" s="1" t="s">
        <v>201</v>
      </c>
      <c r="S8" s="1" t="s">
        <v>72</v>
      </c>
      <c r="T8" s="1" t="s">
        <v>34</v>
      </c>
      <c r="U8" s="1" t="s">
        <v>177</v>
      </c>
      <c r="V8" s="1" t="s">
        <v>178</v>
      </c>
    </row>
    <row r="9" s="1" customFormat="1" spans="1:22">
      <c r="A9" s="1" t="s">
        <v>86</v>
      </c>
      <c r="B9" s="1" t="s">
        <v>90</v>
      </c>
      <c r="C9" s="1" t="s">
        <v>202</v>
      </c>
      <c r="D9" s="1" t="s">
        <v>88</v>
      </c>
      <c r="E9" s="1" t="s">
        <v>89</v>
      </c>
      <c r="F9" s="1" t="s">
        <v>79</v>
      </c>
      <c r="G9" s="1" t="s">
        <v>80</v>
      </c>
      <c r="H9" s="1" t="s">
        <v>169</v>
      </c>
      <c r="I9" s="1" t="s">
        <v>203</v>
      </c>
      <c r="J9" s="1" t="s">
        <v>171</v>
      </c>
      <c r="K9" s="1" t="s">
        <v>203</v>
      </c>
      <c r="L9" s="1" t="s">
        <v>203</v>
      </c>
      <c r="M9" s="1" t="s">
        <v>172</v>
      </c>
      <c r="N9" s="1" t="s">
        <v>172</v>
      </c>
      <c r="O9" s="1" t="s">
        <v>173</v>
      </c>
      <c r="P9" s="1" t="s">
        <v>174</v>
      </c>
      <c r="Q9" s="1" t="s">
        <v>175</v>
      </c>
      <c r="R9" s="1" t="s">
        <v>204</v>
      </c>
      <c r="S9" s="1" t="s">
        <v>72</v>
      </c>
      <c r="T9" s="1" t="s">
        <v>34</v>
      </c>
      <c r="U9" s="1" t="s">
        <v>177</v>
      </c>
      <c r="V9" s="1" t="s">
        <v>178</v>
      </c>
    </row>
    <row r="10" s="1" customFormat="1" spans="1:22">
      <c r="A10" s="1" t="s">
        <v>205</v>
      </c>
      <c r="B10" s="1" t="s">
        <v>90</v>
      </c>
      <c r="C10" s="1" t="s">
        <v>206</v>
      </c>
      <c r="D10" s="1" t="s">
        <v>207</v>
      </c>
      <c r="E10" s="1" t="s">
        <v>208</v>
      </c>
      <c r="F10" s="1" t="s">
        <v>79</v>
      </c>
      <c r="G10" s="1" t="s">
        <v>168</v>
      </c>
      <c r="H10" s="1" t="s">
        <v>169</v>
      </c>
      <c r="I10" s="1" t="s">
        <v>209</v>
      </c>
      <c r="J10" s="1" t="s">
        <v>171</v>
      </c>
      <c r="K10" s="1" t="s">
        <v>209</v>
      </c>
      <c r="L10" s="1" t="s">
        <v>209</v>
      </c>
      <c r="M10" s="1" t="s">
        <v>172</v>
      </c>
      <c r="N10" s="1" t="s">
        <v>172</v>
      </c>
      <c r="O10" s="1" t="s">
        <v>173</v>
      </c>
      <c r="P10" s="1" t="s">
        <v>174</v>
      </c>
      <c r="Q10" s="1" t="s">
        <v>175</v>
      </c>
      <c r="R10" s="1" t="s">
        <v>210</v>
      </c>
      <c r="S10" s="1" t="s">
        <v>72</v>
      </c>
      <c r="T10" s="1" t="s">
        <v>34</v>
      </c>
      <c r="U10" s="1" t="s">
        <v>177</v>
      </c>
      <c r="V10" s="1" t="s">
        <v>178</v>
      </c>
    </row>
    <row r="11" s="1" customFormat="1" spans="1:22">
      <c r="A11" s="1" t="s">
        <v>117</v>
      </c>
      <c r="B11" s="1" t="s">
        <v>90</v>
      </c>
      <c r="C11" s="1" t="s">
        <v>211</v>
      </c>
      <c r="D11" s="1" t="s">
        <v>88</v>
      </c>
      <c r="E11" s="1" t="s">
        <v>118</v>
      </c>
      <c r="F11" s="1" t="s">
        <v>79</v>
      </c>
      <c r="G11" s="1" t="s">
        <v>80</v>
      </c>
      <c r="H11" s="1" t="s">
        <v>169</v>
      </c>
      <c r="I11" s="1" t="s">
        <v>203</v>
      </c>
      <c r="J11" s="1" t="s">
        <v>171</v>
      </c>
      <c r="K11" s="1" t="s">
        <v>203</v>
      </c>
      <c r="L11" s="1" t="s">
        <v>203</v>
      </c>
      <c r="M11" s="1" t="s">
        <v>172</v>
      </c>
      <c r="N11" s="1" t="s">
        <v>172</v>
      </c>
      <c r="O11" s="1" t="s">
        <v>173</v>
      </c>
      <c r="P11" s="1" t="s">
        <v>174</v>
      </c>
      <c r="Q11" s="1" t="s">
        <v>175</v>
      </c>
      <c r="R11" s="1" t="s">
        <v>212</v>
      </c>
      <c r="S11" s="1" t="s">
        <v>72</v>
      </c>
      <c r="T11" s="1" t="s">
        <v>34</v>
      </c>
      <c r="U11" s="1" t="s">
        <v>177</v>
      </c>
      <c r="V11" s="1" t="s">
        <v>178</v>
      </c>
    </row>
    <row r="12" s="1" customFormat="1" spans="1:22">
      <c r="A12" s="1" t="s">
        <v>109</v>
      </c>
      <c r="B12" s="1" t="s">
        <v>78</v>
      </c>
      <c r="C12" s="1" t="s">
        <v>213</v>
      </c>
      <c r="D12" s="1" t="s">
        <v>111</v>
      </c>
      <c r="E12" s="1" t="s">
        <v>112</v>
      </c>
      <c r="F12" s="1" t="s">
        <v>79</v>
      </c>
      <c r="G12" s="1" t="s">
        <v>80</v>
      </c>
      <c r="H12" s="1" t="s">
        <v>169</v>
      </c>
      <c r="I12" s="1" t="s">
        <v>214</v>
      </c>
      <c r="J12" s="1" t="s">
        <v>171</v>
      </c>
      <c r="K12" s="1" t="s">
        <v>214</v>
      </c>
      <c r="L12" s="1" t="s">
        <v>214</v>
      </c>
      <c r="M12" s="1" t="s">
        <v>172</v>
      </c>
      <c r="N12" s="1" t="s">
        <v>172</v>
      </c>
      <c r="O12" s="1" t="s">
        <v>173</v>
      </c>
      <c r="P12" s="1" t="s">
        <v>174</v>
      </c>
      <c r="Q12" s="1" t="s">
        <v>175</v>
      </c>
      <c r="R12" s="1" t="s">
        <v>215</v>
      </c>
      <c r="S12" s="1" t="s">
        <v>72</v>
      </c>
      <c r="T12" s="1" t="s">
        <v>34</v>
      </c>
      <c r="U12" s="1" t="s">
        <v>177</v>
      </c>
      <c r="V12" s="1" t="s">
        <v>178</v>
      </c>
    </row>
    <row r="13" s="1" customFormat="1" spans="1:22">
      <c r="A13" s="1" t="s">
        <v>70</v>
      </c>
      <c r="B13" s="1" t="s">
        <v>78</v>
      </c>
      <c r="C13" s="1" t="s">
        <v>216</v>
      </c>
      <c r="D13" s="1" t="s">
        <v>75</v>
      </c>
      <c r="E13" s="1" t="s">
        <v>77</v>
      </c>
      <c r="F13" s="1" t="s">
        <v>79</v>
      </c>
      <c r="G13" s="1" t="s">
        <v>80</v>
      </c>
      <c r="H13" s="1" t="s">
        <v>169</v>
      </c>
      <c r="I13" s="1" t="s">
        <v>217</v>
      </c>
      <c r="J13" s="1" t="s">
        <v>171</v>
      </c>
      <c r="K13" s="1" t="s">
        <v>217</v>
      </c>
      <c r="L13" s="1" t="s">
        <v>217</v>
      </c>
      <c r="M13" s="1" t="s">
        <v>172</v>
      </c>
      <c r="N13" s="1" t="s">
        <v>172</v>
      </c>
      <c r="O13" s="1" t="s">
        <v>173</v>
      </c>
      <c r="P13" s="1" t="s">
        <v>174</v>
      </c>
      <c r="Q13" s="1" t="s">
        <v>175</v>
      </c>
      <c r="R13" s="1" t="s">
        <v>218</v>
      </c>
      <c r="S13" s="1" t="s">
        <v>72</v>
      </c>
      <c r="T13" s="1" t="s">
        <v>34</v>
      </c>
      <c r="U13" s="1" t="s">
        <v>177</v>
      </c>
      <c r="V13" s="1" t="s">
        <v>178</v>
      </c>
    </row>
    <row r="14" s="1" customFormat="1" spans="1:22">
      <c r="A14" s="1" t="s">
        <v>219</v>
      </c>
      <c r="B14" s="1" t="s">
        <v>220</v>
      </c>
      <c r="C14" s="1" t="s">
        <v>221</v>
      </c>
      <c r="D14" s="1" t="s">
        <v>222</v>
      </c>
      <c r="E14" s="1" t="s">
        <v>223</v>
      </c>
      <c r="F14" s="1" t="s">
        <v>164</v>
      </c>
      <c r="G14" s="1" t="s">
        <v>168</v>
      </c>
      <c r="H14" s="1" t="s">
        <v>169</v>
      </c>
      <c r="I14" s="1" t="s">
        <v>224</v>
      </c>
      <c r="J14" s="1" t="s">
        <v>171</v>
      </c>
      <c r="K14" s="1" t="s">
        <v>224</v>
      </c>
      <c r="L14" s="1" t="s">
        <v>224</v>
      </c>
      <c r="M14" s="1" t="s">
        <v>172</v>
      </c>
      <c r="N14" s="1" t="s">
        <v>172</v>
      </c>
      <c r="O14" s="1" t="s">
        <v>173</v>
      </c>
      <c r="P14" s="1" t="s">
        <v>174</v>
      </c>
      <c r="Q14" s="1" t="s">
        <v>175</v>
      </c>
      <c r="R14" s="1" t="s">
        <v>225</v>
      </c>
      <c r="S14" s="1" t="s">
        <v>72</v>
      </c>
      <c r="T14" s="1" t="s">
        <v>34</v>
      </c>
      <c r="U14" s="1" t="s">
        <v>177</v>
      </c>
      <c r="V14" s="1" t="s">
        <v>178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2023-03-20T06:25:20Z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F6C20E3FBF19487BB5CC7AD566AC0FC4</vt:lpwstr>
  </property>
</Properties>
</file>