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<sst xmlns="http://schemas.openxmlformats.org/spreadsheetml/2006/main" count="1078" uniqueCount="360">
  <si>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</si>
  <si>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</si>
  <si>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</si>
  <si>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</si>
  <si>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</si>
  <si>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</si>
  <si>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</si>
  <si>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</si>
  <si>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</si>
  <si>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</si>
  <si>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</si>
  <si>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</si>
  <si>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</si>
  <si>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</si>
  <si>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</si>
  <si>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</si>
  <si>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</si>
  <si>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</si>
  <si>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</si>
  <si>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</si>
  <si>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</si>
  <si>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</si>
  <si>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</si>
  <si>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</si>
  <si>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</si>
  <si>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999222927329403	</t>
  </si>
  <si>
    <t>Ctrip</t>
  </si>
  <si>
    <t>正常</t>
  </si>
  <si>
    <t>[广州]广州威珀斯酒店(67322972)</t>
  </si>
  <si>
    <t>商务大床房&lt;双人入住&gt;&lt;内宾&gt;&lt;预付&gt;&lt;无早&gt;</t>
  </si>
  <si>
    <t>CNY</t>
  </si>
  <si>
    <t>蔡莹</t>
  </si>
  <si>
    <t>CA363230318CNY</t>
  </si>
  <si>
    <t>未提现</t>
  </si>
  <si>
    <t>携程开票</t>
  </si>
  <si>
    <t xml:space="preserve">3065242	</t>
  </si>
  <si>
    <t xml:space="preserve">704439	</t>
  </si>
  <si>
    <t xml:space="preserve">999222971537250	</t>
  </si>
  <si>
    <t>[梅州]梅州白天鹅迎宾馆(100697959)</t>
  </si>
  <si>
    <t>商务江景大床房&lt;超值特惠&gt;&lt;双人入住&gt;&lt;日历房套餐高价值&gt;&lt;单早&gt;&lt;新酒店礼盒&gt;</t>
  </si>
  <si>
    <t>郑汉森,秦旭标,朱毅强</t>
  </si>
  <si>
    <t xml:space="preserve">	</t>
  </si>
  <si>
    <t xml:space="preserve">999222974277865	</t>
  </si>
  <si>
    <t>商务江景大床房&lt;特惠专享&gt;&lt;双人入住&gt;&lt;日历房套餐高价值&gt;&lt;双早&gt;&lt;新酒店礼盒&gt;</t>
  </si>
  <si>
    <t>张大力</t>
  </si>
  <si>
    <t xml:space="preserve">999222975573297	</t>
  </si>
  <si>
    <t>[梅州]梅州麓湖山酒店(67856423)</t>
  </si>
  <si>
    <t>标准双床房&lt;双人入住&gt;&lt;升级特惠&gt;&lt;双早&gt;&lt;新高价值日历房套餐&gt;&lt;新酒店礼盒&gt;</t>
  </si>
  <si>
    <t>赵嶓</t>
  </si>
  <si>
    <t xml:space="preserve">2107063	</t>
  </si>
  <si>
    <t xml:space="preserve">999222975675151	</t>
  </si>
  <si>
    <t>徐敏利,李勇</t>
  </si>
  <si>
    <t xml:space="preserve">22980968711	</t>
  </si>
  <si>
    <t>商务江景双床房&lt;超值特惠&gt;&lt;双人入住&gt;&lt;日历房套餐高价值&gt;&lt;单早&gt;&lt;新酒店礼盒&gt;</t>
  </si>
  <si>
    <t>林秀华</t>
  </si>
  <si>
    <t xml:space="preserve">999222981232336	</t>
  </si>
  <si>
    <t>肖贵发</t>
  </si>
  <si>
    <t xml:space="preserve">999222982806991	</t>
  </si>
  <si>
    <t>李伟</t>
  </si>
  <si>
    <t xml:space="preserve">999222983551184	</t>
  </si>
  <si>
    <t>商务城景大床房&lt;超值特惠&gt;&lt;双人入住&gt;&lt;日历房套餐高价值&gt;&lt;单早&gt;&lt;新酒店礼盒&gt;</t>
  </si>
  <si>
    <t>辛凯</t>
  </si>
  <si>
    <t>取消</t>
  </si>
  <si>
    <t xml:space="preserve">999222983712936	</t>
  </si>
  <si>
    <t>商务江景双床房&lt;特惠专享&gt;&lt;双人入住&gt;&lt;日历房套餐高价值&gt;&lt;双早&gt;&lt;新酒店礼盒&gt;</t>
  </si>
  <si>
    <t>姚凯媛,邓灼勋</t>
  </si>
  <si>
    <t xml:space="preserve">999222983839401	</t>
  </si>
  <si>
    <t>洪润生</t>
  </si>
  <si>
    <t xml:space="preserve">999222985240759	</t>
  </si>
  <si>
    <t>[香港]香港帝逸酒店(Alva Hotel by Royal)(69311795)</t>
  </si>
  <si>
    <t>家庭房&lt;双人入住&gt;&lt;内宾&gt;&lt;预付&gt;&lt;无早&gt;</t>
  </si>
  <si>
    <t>ZHOU/RUIYIN</t>
  </si>
  <si>
    <t xml:space="preserve">3081616	</t>
  </si>
  <si>
    <t xml:space="preserve">HBD-654260-318-1673181	</t>
  </si>
  <si>
    <t xml:space="preserve">999222990404322	</t>
  </si>
  <si>
    <t>[北京]北京千禧大酒店(9881984)</t>
  </si>
  <si>
    <t>行政大床房&lt;双人入住&gt;&lt;内宾&gt;&lt;预付&gt;&lt;无早&gt;</t>
  </si>
  <si>
    <t>高桂琴</t>
  </si>
  <si>
    <t xml:space="preserve">3083518	</t>
  </si>
  <si>
    <t xml:space="preserve">999222956054944	</t>
  </si>
  <si>
    <t>温伍生</t>
  </si>
  <si>
    <t>CA363230319CNY</t>
  </si>
  <si>
    <t xml:space="preserve">999222956068635	</t>
  </si>
  <si>
    <t>温小春</t>
  </si>
  <si>
    <t xml:space="preserve">999222970408059	</t>
  </si>
  <si>
    <t>陈怡婧,林志康</t>
  </si>
  <si>
    <t xml:space="preserve">999222979654573	</t>
  </si>
  <si>
    <t>黎家明</t>
  </si>
  <si>
    <t xml:space="preserve">999222979663271	</t>
  </si>
  <si>
    <t>黎林泉,黄惠飞</t>
  </si>
  <si>
    <t xml:space="preserve">999222981470342	</t>
  </si>
  <si>
    <t>[广州]广东胜利宾馆(27091341)</t>
  </si>
  <si>
    <t>高级双床房&lt;双人入住&gt;&lt;内宾&gt;&lt;预付&gt;&lt;无早&gt;</t>
  </si>
  <si>
    <t>苏建龙</t>
  </si>
  <si>
    <t xml:space="preserve">3080371	</t>
  </si>
  <si>
    <t xml:space="preserve">999222982884251	</t>
  </si>
  <si>
    <t>张宏</t>
  </si>
  <si>
    <t xml:space="preserve">3080862	</t>
  </si>
  <si>
    <t xml:space="preserve">999222983535402	</t>
  </si>
  <si>
    <t>[深圳]深圳中洲圣廷苑酒店世纪楼(67322800)</t>
  </si>
  <si>
    <t>豪华双床房&lt;双人入住&gt;&lt;内宾&gt;&lt;预付&gt;&lt;无早&gt;</t>
  </si>
  <si>
    <t>刘斯宇</t>
  </si>
  <si>
    <t xml:space="preserve">3081032	</t>
  </si>
  <si>
    <t xml:space="preserve">999222996286294	</t>
  </si>
  <si>
    <t>[厦门]厦门国际会议中心酒店（环岛路酒店）(67322689)</t>
  </si>
  <si>
    <t>高级海景双床房&lt;双人入住&gt;&lt;内宾&gt;&lt;预付&gt;&lt;双早&gt;</t>
  </si>
  <si>
    <t>姜强强</t>
  </si>
  <si>
    <t xml:space="preserve">3086099	</t>
  </si>
  <si>
    <t xml:space="preserve">999222997111967	</t>
  </si>
  <si>
    <t>常敏</t>
  </si>
  <si>
    <t xml:space="preserve">999222997827730	</t>
  </si>
  <si>
    <t>萧千</t>
  </si>
  <si>
    <t xml:space="preserve">999222998449544	</t>
  </si>
  <si>
    <t>[香港]香港北角海逸酒店(Harbour Plaza North Point)(17081016)</t>
  </si>
  <si>
    <t>高级城景房&lt;双人入住&gt;&lt;内宾&gt;&lt;预付&gt;&lt;无早&gt;</t>
  </si>
  <si>
    <t>LYU/WANCHU</t>
  </si>
  <si>
    <t xml:space="preserve">3086963	</t>
  </si>
  <si>
    <t xml:space="preserve">999222998462308	</t>
  </si>
  <si>
    <t>[香港]香港丽豪酒店(Regal Riverside Hotel)(2921366)</t>
  </si>
  <si>
    <t>豪华客房&lt;双人入住&gt;&lt;内宾&gt;&lt;预付&gt;&lt;无早&gt;</t>
  </si>
  <si>
    <t>HU/HAIZHU</t>
  </si>
  <si>
    <t xml:space="preserve">3086968	</t>
  </si>
  <si>
    <t xml:space="preserve">999222874976446	</t>
  </si>
  <si>
    <t>[香港]英皇骏景酒店(The Emperor Hotel)(25062796)</t>
  </si>
  <si>
    <t>高级客房&lt;双人入住&gt;&lt;内宾&gt;&lt;预付&gt;&lt;无早&gt;</t>
  </si>
  <si>
    <t>ZHOU/YUTING</t>
  </si>
  <si>
    <t>CA363230320CNY</t>
  </si>
  <si>
    <t xml:space="preserve">3056229	</t>
  </si>
  <si>
    <t xml:space="preserve">MTN-4908936668710424005	</t>
  </si>
  <si>
    <t xml:space="preserve">999222893590616	</t>
  </si>
  <si>
    <t>[香港]香港米易商务宾馆(M Easy Hotel)(670116)</t>
  </si>
  <si>
    <t>双床房&lt;特惠专享&gt;&lt;双人入住&gt;&lt;无早&gt;</t>
  </si>
  <si>
    <t>Lai/Zifang</t>
  </si>
  <si>
    <t xml:space="preserve">3059100	</t>
  </si>
  <si>
    <t xml:space="preserve">999222894960703	</t>
  </si>
  <si>
    <t>[香港]香港广易商务宾馆(家庭旅馆)(WIDE EVER HOSTEL)(2981749)</t>
  </si>
  <si>
    <t>标准双床房&lt;特惠专享&gt;&lt;双人入住&gt;&lt;无早&gt;</t>
  </si>
  <si>
    <t>HUANG/JINGPING</t>
  </si>
  <si>
    <t xml:space="preserve">3059353	</t>
  </si>
  <si>
    <t xml:space="preserve">acknowledge	</t>
  </si>
  <si>
    <t xml:space="preserve">999222932449740	</t>
  </si>
  <si>
    <t>豪华双床房&lt;双人入住&gt;&lt;升级特惠&gt;&lt;双早&gt;&lt;新高价值日历房套餐&gt;&lt;新酒店礼盒&gt;</t>
  </si>
  <si>
    <t>余涛,余思翰,余江</t>
  </si>
  <si>
    <t xml:space="preserve">999222941252398	</t>
  </si>
  <si>
    <t>[珠海]珠海横琴星乐度露营小镇(67324563)</t>
  </si>
  <si>
    <t>标准双床房&lt;双人入住&gt;&lt;内宾&gt;&lt;预付&gt;&lt;双早&gt;</t>
  </si>
  <si>
    <t>唐静</t>
  </si>
  <si>
    <t xml:space="preserve">3067743	</t>
  </si>
  <si>
    <t xml:space="preserve">861165584	</t>
  </si>
  <si>
    <t xml:space="preserve">999222946988956	</t>
  </si>
  <si>
    <t>黄丽欣</t>
  </si>
  <si>
    <t xml:space="preserve">3069246	</t>
  </si>
  <si>
    <t xml:space="preserve">861586016	</t>
  </si>
  <si>
    <t xml:space="preserve">999222954515179	</t>
  </si>
  <si>
    <t>豪华大床房&lt;双人入住&gt;&lt;内宾&gt;&lt;预付&gt;&lt;无早&gt;</t>
  </si>
  <si>
    <t>陈璐,黄松林</t>
  </si>
  <si>
    <t xml:space="preserve">3071524	</t>
  </si>
  <si>
    <t xml:space="preserve">999222967693505	</t>
  </si>
  <si>
    <t>邱志坚</t>
  </si>
  <si>
    <t xml:space="preserve">999222969970038	</t>
  </si>
  <si>
    <t>叶瑜,张宇新,曹军,郁晗琦</t>
  </si>
  <si>
    <t xml:space="preserve">3076570	</t>
  </si>
  <si>
    <t xml:space="preserve">999222978201574	</t>
  </si>
  <si>
    <t>余曼玮</t>
  </si>
  <si>
    <t xml:space="preserve">2108050	</t>
  </si>
  <si>
    <t xml:space="preserve">999222982728150	</t>
  </si>
  <si>
    <t>高级海景双床房&lt;双人入住&gt;&lt;内宾&gt;&lt;预付&gt;&lt;无早&gt;</t>
  </si>
  <si>
    <t>廖源莉</t>
  </si>
  <si>
    <t xml:space="preserve">3080800	</t>
  </si>
  <si>
    <t xml:space="preserve">AGODA2023030200276389	</t>
  </si>
  <si>
    <t xml:space="preserve">999222982977841	</t>
  </si>
  <si>
    <t>潘荣兴</t>
  </si>
  <si>
    <t xml:space="preserve">999222988556064	</t>
  </si>
  <si>
    <t>周惠萍,周小平</t>
  </si>
  <si>
    <t xml:space="preserve">2112100	</t>
  </si>
  <si>
    <t xml:space="preserve">999222988831018	</t>
  </si>
  <si>
    <t>林洁,林斌</t>
  </si>
  <si>
    <t xml:space="preserve">999222996729783	</t>
  </si>
  <si>
    <t>周永年</t>
  </si>
  <si>
    <t xml:space="preserve">999222997175077	</t>
  </si>
  <si>
    <t>豪华双大床房&lt;双人入住&gt;&lt;内宾&gt;&lt;预付&gt;&lt;无早&gt;</t>
  </si>
  <si>
    <t>Li/Cheng,Pang/Lulu</t>
  </si>
  <si>
    <t xml:space="preserve">3086464	</t>
  </si>
  <si>
    <t xml:space="preserve">230303180104	</t>
  </si>
  <si>
    <t xml:space="preserve">999223002858355	</t>
  </si>
  <si>
    <t>李其</t>
  </si>
  <si>
    <t xml:space="preserve">999223002870372	</t>
  </si>
  <si>
    <t>杨晨宇</t>
  </si>
  <si>
    <t xml:space="preserve">999223005217439	</t>
  </si>
  <si>
    <t xml:space="preserve">999223008125546	</t>
  </si>
  <si>
    <t>[梅州]梅州新飞腾艺术酒店(100914635)</t>
  </si>
  <si>
    <t>豪华主题大床房&lt;特惠专享&gt;&lt;双人入住&gt;&lt;无早&gt;</t>
  </si>
  <si>
    <t>董磊</t>
  </si>
  <si>
    <t xml:space="preserve">3090769	</t>
  </si>
  <si>
    <t xml:space="preserve">999223012582296	</t>
  </si>
  <si>
    <t>[广州]广东亚洲国际大酒店(9825823)</t>
  </si>
  <si>
    <t>豪华套房&lt;双人入住&gt;&lt;内宾&gt;&lt;预付&gt;&lt;无早&gt;</t>
  </si>
  <si>
    <t>姜金香</t>
  </si>
  <si>
    <t xml:space="preserve">3092923	</t>
  </si>
  <si>
    <t>，</t>
  </si>
  <si>
    <t>999222971537250</t>
  </si>
  <si>
    <t>202303011224220068</t>
  </si>
  <si>
    <t>999222974277865</t>
  </si>
  <si>
    <t>202303011632490020</t>
  </si>
  <si>
    <t>999222975573297</t>
  </si>
  <si>
    <t>202303011809370020</t>
  </si>
  <si>
    <t>999222975675151</t>
  </si>
  <si>
    <t>202303011816390020</t>
  </si>
  <si>
    <t>202303020841300076</t>
  </si>
  <si>
    <t>999222982806991</t>
  </si>
  <si>
    <t>202303021201100076</t>
  </si>
  <si>
    <t>999222983551184</t>
  </si>
  <si>
    <t>202303021325140021</t>
  </si>
  <si>
    <t>999222983712936</t>
  </si>
  <si>
    <t>202303021326220021</t>
  </si>
  <si>
    <t>999222983839401</t>
  </si>
  <si>
    <t>202303021338520076</t>
  </si>
  <si>
    <t>999222956054944</t>
  </si>
  <si>
    <t>202302272202310076</t>
  </si>
  <si>
    <t>999222956068635</t>
  </si>
  <si>
    <t>202302272201420021</t>
  </si>
  <si>
    <t>999222970408059</t>
  </si>
  <si>
    <t>202303011030180021</t>
  </si>
  <si>
    <t>999222979654573</t>
  </si>
  <si>
    <t>202303012359190073</t>
  </si>
  <si>
    <t>999222979663271</t>
  </si>
  <si>
    <t>202303012359170020</t>
  </si>
  <si>
    <t>999222997111967</t>
  </si>
  <si>
    <t>202303031550570025</t>
  </si>
  <si>
    <t>999222997827730</t>
  </si>
  <si>
    <t>202303031653590071</t>
  </si>
  <si>
    <t>999222967693505</t>
  </si>
  <si>
    <t>202302282302470071</t>
  </si>
  <si>
    <t>999222978201574</t>
  </si>
  <si>
    <t>202303012138330020</t>
  </si>
  <si>
    <t>999222982977841</t>
  </si>
  <si>
    <t>202303021224060025</t>
  </si>
  <si>
    <t>999222988556064</t>
  </si>
  <si>
    <t>202303022019050069</t>
  </si>
  <si>
    <t>999222988831018</t>
  </si>
  <si>
    <t>202303022037420068</t>
  </si>
  <si>
    <t>999222996729783</t>
  </si>
  <si>
    <t>202303031528110076</t>
  </si>
  <si>
    <t>999223002858355</t>
  </si>
  <si>
    <t>202303032307020021</t>
  </si>
  <si>
    <t>999223002870372</t>
  </si>
  <si>
    <t>202303032307310071</t>
  </si>
  <si>
    <t>999223005217439</t>
  </si>
  <si>
    <t>202303040910280076</t>
  </si>
  <si>
    <t>A230320095440481</t>
  </si>
  <si>
    <t>A230320095629481</t>
  </si>
  <si>
    <t>房集：i230320095354 13421.2元</t>
  </si>
  <si>
    <t>CNY / HKD 当前参考汇率: 1.140906527</t>
  </si>
  <si>
    <t>总计： 31559.78 CNY/
36006.76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</si>
  <si>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</si>
  <si>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</si>
  <si>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</si>
  <si>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</si>
  <si>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</si>
  <si>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</si>
  <si>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</si>
  <si>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</si>
  <si>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</si>
  <si>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</si>
  <si>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</si>
  <si>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</si>
  <si>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</si>
  <si>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</si>
  <si>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</si>
  <si>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</si>
  <si>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</si>
  <si>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</si>
  <si>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</si>
  <si>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2023-03-04</t>
  </si>
  <si>
    <t>3092923</t>
  </si>
  <si>
    <t>广东亚洲国际大酒店</t>
  </si>
  <si>
    <t>2023-03-05</t>
  </si>
  <si>
    <t>退房日周结</t>
  </si>
  <si>
    <t>817.09</t>
  </si>
  <si>
    <t>RMB</t>
  </si>
  <si>
    <t>0</t>
  </si>
  <si>
    <t>0.00</t>
  </si>
  <si>
    <t>携程国内直连(DD)</t>
  </si>
  <si>
    <t>01.011249</t>
  </si>
  <si>
    <t>2023-03-04 20:21:41</t>
  </si>
  <si>
    <t>否</t>
  </si>
  <si>
    <t>汇智国际旅游发展有限公司</t>
  </si>
  <si>
    <t>直连</t>
  </si>
  <si>
    <t>中国</t>
  </si>
  <si>
    <t>3090769</t>
  </si>
  <si>
    <t>梅州新飞腾艺术酒店</t>
  </si>
  <si>
    <t>153.00</t>
  </si>
  <si>
    <t>2023-03-04 13:55:20</t>
  </si>
  <si>
    <t>直采</t>
  </si>
  <si>
    <t>2023-03-03</t>
  </si>
  <si>
    <t>3086968</t>
  </si>
  <si>
    <t>香港丽豪酒店</t>
  </si>
  <si>
    <t>HU HAIZHU</t>
  </si>
  <si>
    <t>1334.88</t>
  </si>
  <si>
    <t>2023-03-03 17:38:40</t>
  </si>
  <si>
    <t>3086464</t>
  </si>
  <si>
    <t>香港帝逸酒店</t>
  </si>
  <si>
    <t>Li Cheng,Pang Lulu</t>
  </si>
  <si>
    <t>1531.16</t>
  </si>
  <si>
    <t>2023-03-03 15:54:42</t>
  </si>
  <si>
    <t>3086099</t>
  </si>
  <si>
    <t>厦门国际会议中心酒店（环岛路酒店）</t>
  </si>
  <si>
    <t>671.65</t>
  </si>
  <si>
    <t>2023-03-03 14:42:20</t>
  </si>
  <si>
    <t>2023-03-02</t>
  </si>
  <si>
    <t>3083518</t>
  </si>
  <si>
    <t>北京千禧大酒店</t>
  </si>
  <si>
    <t>1285.73</t>
  </si>
  <si>
    <t>2023-03-02 22:31:16</t>
  </si>
  <si>
    <t>3081616</t>
  </si>
  <si>
    <t>ZHOU RUIYIN</t>
  </si>
  <si>
    <t>1575.60</t>
  </si>
  <si>
    <t>2023-03-02 15:35:20</t>
  </si>
  <si>
    <t>3081032</t>
  </si>
  <si>
    <t>深圳中洲圣廷苑酒店世纪楼</t>
  </si>
  <si>
    <t>471.67</t>
  </si>
  <si>
    <t>2023-03-02 13:01:36</t>
  </si>
  <si>
    <t>3080800</t>
  </si>
  <si>
    <t>625.19</t>
  </si>
  <si>
    <t>2023-03-02 11:48:55</t>
  </si>
  <si>
    <t>2023-02-27</t>
  </si>
  <si>
    <t>3071524</t>
  </si>
  <si>
    <t>广东胜利宾馆</t>
  </si>
  <si>
    <t>975.66</t>
  </si>
  <si>
    <t>2023-02-27 19:46:42</t>
  </si>
  <si>
    <t>3069246</t>
  </si>
  <si>
    <t>珠海横琴星乐度露营小镇</t>
  </si>
  <si>
    <t>526.21</t>
  </si>
  <si>
    <t>2023-02-27 01:08:22</t>
  </si>
  <si>
    <t>2023-02-26</t>
  </si>
  <si>
    <t>3067743</t>
  </si>
  <si>
    <t>2023-02-26 14:14:31</t>
  </si>
  <si>
    <t>2023-02-25</t>
  </si>
  <si>
    <t>3065242</t>
  </si>
  <si>
    <t>广州威珀斯酒店</t>
  </si>
  <si>
    <t>2023-03-01</t>
  </si>
  <si>
    <t>1409.96</t>
  </si>
  <si>
    <t>2023-02-25 11:14:00</t>
  </si>
  <si>
    <t>2023-02-23</t>
  </si>
  <si>
    <t>3059353</t>
  </si>
  <si>
    <t>香港广易商务宾馆(家庭旅馆)</t>
  </si>
  <si>
    <t>HUANG JINGPING</t>
  </si>
  <si>
    <t>612.00</t>
  </si>
  <si>
    <t>2023-02-23 17:25:05</t>
  </si>
  <si>
    <t>3059100</t>
  </si>
  <si>
    <t>香港米易商务宾馆家庭旅馆</t>
  </si>
  <si>
    <t>Lai Zifang</t>
  </si>
  <si>
    <t>285.60</t>
  </si>
  <si>
    <t>2023-02-23 16:01:46</t>
  </si>
  <si>
    <t>2023-02-22</t>
  </si>
  <si>
    <t>3056229</t>
  </si>
  <si>
    <t>英皇骏景酒店</t>
  </si>
  <si>
    <t>ZHOU YUTING</t>
  </si>
  <si>
    <t>5336.97</t>
  </si>
  <si>
    <t>2023-02-22 19:33:12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</si>
</sst>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  <xf numFmtId="0" fontId="3" fillId="2" borderId="0" xfId="0" applyNumberFormat="1" applyFont="1" applyFill="1" applyAlignment="1" quotePrefix="1">
      <alignment vertical="center"/>
    </xf>
    <xf numFmtId="0" fontId="3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15</xdr:col>
      <xdr:colOff>228600</xdr:colOff>
      <xdr:row>94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87755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44986</v>
      </c>
      <c r="G2" s="7">
        <v>44988</v>
      </c>
      <c r="H2" s="4">
        <v>1</v>
      </c>
      <c r="I2" s="4">
        <v>2</v>
      </c>
      <c r="J2" s="4">
        <v>2</v>
      </c>
      <c r="K2" s="4" t="s">
        <v>30</v>
      </c>
      <c r="L2" s="4">
        <v>1409.96</v>
      </c>
      <c r="M2" s="4">
        <v>1409.96</v>
      </c>
      <c r="N2" s="4" t="s">
        <v>31</v>
      </c>
      <c r="O2" s="4" t="s">
        <v>32</v>
      </c>
      <c r="P2" s="4" t="s">
        <v>33</v>
      </c>
      <c r="Q2" s="4">
        <v>0</v>
      </c>
      <c r="R2" s="10">
        <v>44982</v>
      </c>
      <c r="S2" s="7">
        <v>45003</v>
      </c>
      <c r="T2" s="4" t="s">
        <v>34</v>
      </c>
      <c r="U2" s="4">
        <v>1409.96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44986</v>
      </c>
      <c r="G3" s="7">
        <v>44988</v>
      </c>
      <c r="H3" s="4">
        <v>3</v>
      </c>
      <c r="I3" s="4">
        <v>2</v>
      </c>
      <c r="J3" s="4">
        <v>6</v>
      </c>
      <c r="K3" s="4" t="s">
        <v>30</v>
      </c>
      <c r="L3" s="4">
        <v>1965.6</v>
      </c>
      <c r="M3" s="4">
        <v>1965.6</v>
      </c>
      <c r="N3" s="4" t="s">
        <v>40</v>
      </c>
      <c r="O3" s="4" t="s">
        <v>32</v>
      </c>
      <c r="P3" s="4" t="s">
        <v>33</v>
      </c>
      <c r="Q3" s="4">
        <v>0</v>
      </c>
      <c r="R3" s="10">
        <v>44986</v>
      </c>
      <c r="S3" s="7">
        <v>45003</v>
      </c>
      <c r="T3" s="4" t="s">
        <v>34</v>
      </c>
      <c r="U3" s="4">
        <v>1965.6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7">
        <v>44987</v>
      </c>
      <c r="G4" s="7">
        <v>44988</v>
      </c>
      <c r="H4" s="4">
        <v>1</v>
      </c>
      <c r="I4" s="4">
        <v>1</v>
      </c>
      <c r="J4" s="4">
        <v>1</v>
      </c>
      <c r="K4" s="4" t="s">
        <v>30</v>
      </c>
      <c r="L4" s="4">
        <v>366</v>
      </c>
      <c r="M4" s="4">
        <v>366</v>
      </c>
      <c r="N4" s="4" t="s">
        <v>44</v>
      </c>
      <c r="O4" s="4" t="s">
        <v>32</v>
      </c>
      <c r="P4" s="4" t="s">
        <v>33</v>
      </c>
      <c r="Q4" s="4">
        <v>0</v>
      </c>
      <c r="R4" s="10">
        <v>44986</v>
      </c>
      <c r="S4" s="7">
        <v>45003</v>
      </c>
      <c r="T4" s="4" t="s">
        <v>34</v>
      </c>
      <c r="U4" s="4">
        <v>366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7">
        <v>44986</v>
      </c>
      <c r="G5" s="7">
        <v>44988</v>
      </c>
      <c r="H5" s="4">
        <v>1</v>
      </c>
      <c r="I5" s="4">
        <v>2</v>
      </c>
      <c r="J5" s="4">
        <v>2</v>
      </c>
      <c r="K5" s="4" t="s">
        <v>30</v>
      </c>
      <c r="L5" s="4">
        <v>686.8</v>
      </c>
      <c r="M5" s="4">
        <v>686.8</v>
      </c>
      <c r="N5" s="4" t="s">
        <v>48</v>
      </c>
      <c r="O5" s="4" t="s">
        <v>32</v>
      </c>
      <c r="P5" s="4" t="s">
        <v>33</v>
      </c>
      <c r="Q5" s="4">
        <v>0</v>
      </c>
      <c r="R5" s="10">
        <v>44986</v>
      </c>
      <c r="S5" s="7">
        <v>45003</v>
      </c>
      <c r="T5" s="4" t="s">
        <v>34</v>
      </c>
      <c r="U5" s="4">
        <v>686.8</v>
      </c>
      <c r="V5" s="4">
        <v>0</v>
      </c>
      <c r="W5" s="4">
        <v>0</v>
      </c>
      <c r="X5" s="4" t="s">
        <v>41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39</v>
      </c>
      <c r="F6" s="7">
        <v>44987</v>
      </c>
      <c r="G6" s="7">
        <v>44988</v>
      </c>
      <c r="H6" s="4">
        <v>2</v>
      </c>
      <c r="I6" s="4">
        <v>1</v>
      </c>
      <c r="J6" s="4">
        <v>2</v>
      </c>
      <c r="K6" s="4" t="s">
        <v>30</v>
      </c>
      <c r="L6" s="4">
        <v>655.2</v>
      </c>
      <c r="M6" s="4">
        <v>655.2</v>
      </c>
      <c r="N6" s="4" t="s">
        <v>51</v>
      </c>
      <c r="O6" s="4" t="s">
        <v>32</v>
      </c>
      <c r="P6" s="4" t="s">
        <v>33</v>
      </c>
      <c r="Q6" s="4">
        <v>0</v>
      </c>
      <c r="R6" s="10">
        <v>44986</v>
      </c>
      <c r="S6" s="7">
        <v>45003</v>
      </c>
      <c r="T6" s="4" t="s">
        <v>34</v>
      </c>
      <c r="U6" s="4">
        <v>655.2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53</v>
      </c>
      <c r="F7" s="7">
        <v>44987</v>
      </c>
      <c r="G7" s="7">
        <v>44988</v>
      </c>
      <c r="H7" s="4">
        <v>1</v>
      </c>
      <c r="I7" s="4">
        <v>1</v>
      </c>
      <c r="J7" s="4">
        <v>1</v>
      </c>
      <c r="K7" s="4" t="s">
        <v>30</v>
      </c>
      <c r="L7" s="4">
        <v>327.6</v>
      </c>
      <c r="M7" s="4">
        <v>327.6</v>
      </c>
      <c r="N7" s="4" t="s">
        <v>54</v>
      </c>
      <c r="O7" s="4" t="s">
        <v>32</v>
      </c>
      <c r="P7" s="4" t="s">
        <v>33</v>
      </c>
      <c r="Q7" s="4">
        <v>0</v>
      </c>
      <c r="R7" s="10">
        <v>44987</v>
      </c>
      <c r="S7" s="7">
        <v>45003</v>
      </c>
      <c r="T7" s="4" t="s">
        <v>34</v>
      </c>
      <c r="U7" s="4">
        <v>327.6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38</v>
      </c>
      <c r="E8" s="4" t="s">
        <v>39</v>
      </c>
      <c r="F8" s="7">
        <v>44987</v>
      </c>
      <c r="G8" s="7">
        <v>44988</v>
      </c>
      <c r="H8" s="4">
        <v>1</v>
      </c>
      <c r="I8" s="4">
        <v>1</v>
      </c>
      <c r="J8" s="4">
        <v>1</v>
      </c>
      <c r="K8" s="4" t="s">
        <v>30</v>
      </c>
      <c r="L8" s="4">
        <v>327.6</v>
      </c>
      <c r="M8" s="4">
        <v>327.6</v>
      </c>
      <c r="N8" s="4" t="s">
        <v>56</v>
      </c>
      <c r="O8" s="4" t="s">
        <v>32</v>
      </c>
      <c r="P8" s="4" t="s">
        <v>33</v>
      </c>
      <c r="Q8" s="4">
        <v>0</v>
      </c>
      <c r="R8" s="10">
        <v>44987</v>
      </c>
      <c r="S8" s="7">
        <v>45003</v>
      </c>
      <c r="T8" s="4" t="s">
        <v>34</v>
      </c>
      <c r="U8" s="4">
        <v>327.6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38</v>
      </c>
      <c r="E9" s="4" t="s">
        <v>39</v>
      </c>
      <c r="F9" s="7">
        <v>44987</v>
      </c>
      <c r="G9" s="7">
        <v>44988</v>
      </c>
      <c r="H9" s="4">
        <v>1</v>
      </c>
      <c r="I9" s="4">
        <v>1</v>
      </c>
      <c r="J9" s="4">
        <v>1</v>
      </c>
      <c r="K9" s="4" t="s">
        <v>30</v>
      </c>
      <c r="L9" s="4">
        <v>327.6</v>
      </c>
      <c r="M9" s="4">
        <v>327.6</v>
      </c>
      <c r="N9" s="4" t="s">
        <v>58</v>
      </c>
      <c r="O9" s="4" t="s">
        <v>32</v>
      </c>
      <c r="P9" s="4" t="s">
        <v>33</v>
      </c>
      <c r="Q9" s="4">
        <v>0</v>
      </c>
      <c r="R9" s="10">
        <v>44987</v>
      </c>
      <c r="S9" s="7">
        <v>45003</v>
      </c>
      <c r="T9" s="4" t="s">
        <v>34</v>
      </c>
      <c r="U9" s="4">
        <v>327.6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38</v>
      </c>
      <c r="E10" s="4" t="s">
        <v>60</v>
      </c>
      <c r="F10" s="7">
        <v>44987</v>
      </c>
      <c r="G10" s="7">
        <v>44988</v>
      </c>
      <c r="H10" s="4">
        <v>1</v>
      </c>
      <c r="I10" s="4">
        <v>1</v>
      </c>
      <c r="J10" s="4">
        <v>1</v>
      </c>
      <c r="K10" s="4" t="s">
        <v>30</v>
      </c>
      <c r="L10" s="4">
        <v>320.6</v>
      </c>
      <c r="M10" s="4">
        <v>320.6</v>
      </c>
      <c r="N10" s="4" t="s">
        <v>61</v>
      </c>
      <c r="O10" s="4" t="s">
        <v>32</v>
      </c>
      <c r="P10" s="4" t="s">
        <v>33</v>
      </c>
      <c r="Q10" s="4">
        <v>0</v>
      </c>
      <c r="R10" s="10">
        <v>44987</v>
      </c>
      <c r="S10" s="7">
        <v>45003</v>
      </c>
      <c r="T10" s="4" t="s">
        <v>34</v>
      </c>
      <c r="U10" s="4">
        <v>320.6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55</v>
      </c>
      <c r="B11" s="4" t="s">
        <v>26</v>
      </c>
      <c r="C11" s="4" t="s">
        <v>62</v>
      </c>
      <c r="D11" s="4" t="s">
        <v>38</v>
      </c>
      <c r="E11" s="4" t="s">
        <v>39</v>
      </c>
      <c r="F11" s="7">
        <v>44987</v>
      </c>
      <c r="G11" s="7">
        <v>44988</v>
      </c>
      <c r="H11" s="4">
        <v>1</v>
      </c>
      <c r="I11" s="4">
        <v>1</v>
      </c>
      <c r="J11" s="4">
        <v>1</v>
      </c>
      <c r="K11" s="4" t="s">
        <v>30</v>
      </c>
      <c r="L11" s="4">
        <v>-327.6</v>
      </c>
      <c r="M11" s="4">
        <v>-327.6</v>
      </c>
      <c r="N11" s="4" t="s">
        <v>56</v>
      </c>
      <c r="O11" s="4" t="s">
        <v>32</v>
      </c>
      <c r="P11" s="4" t="s">
        <v>33</v>
      </c>
      <c r="Q11" s="4">
        <v>0</v>
      </c>
      <c r="R11" s="10">
        <v>44987</v>
      </c>
      <c r="S11" s="7">
        <v>45003</v>
      </c>
      <c r="T11" s="4" t="s">
        <v>34</v>
      </c>
      <c r="U11" s="4">
        <v>-327.6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38</v>
      </c>
      <c r="E12" s="4" t="s">
        <v>64</v>
      </c>
      <c r="F12" s="7">
        <v>44987</v>
      </c>
      <c r="G12" s="7">
        <v>44988</v>
      </c>
      <c r="H12" s="4">
        <v>2</v>
      </c>
      <c r="I12" s="4">
        <v>1</v>
      </c>
      <c r="J12" s="4">
        <v>2</v>
      </c>
      <c r="K12" s="4" t="s">
        <v>30</v>
      </c>
      <c r="L12" s="4">
        <v>683.2</v>
      </c>
      <c r="M12" s="4">
        <v>683.2</v>
      </c>
      <c r="N12" s="4" t="s">
        <v>65</v>
      </c>
      <c r="O12" s="4" t="s">
        <v>32</v>
      </c>
      <c r="P12" s="4" t="s">
        <v>33</v>
      </c>
      <c r="Q12" s="4">
        <v>0</v>
      </c>
      <c r="R12" s="10">
        <v>44987</v>
      </c>
      <c r="S12" s="7">
        <v>45003</v>
      </c>
      <c r="T12" s="4" t="s">
        <v>34</v>
      </c>
      <c r="U12" s="4">
        <v>683.2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66</v>
      </c>
      <c r="B13" s="4" t="s">
        <v>26</v>
      </c>
      <c r="C13" s="4" t="s">
        <v>27</v>
      </c>
      <c r="D13" s="4" t="s">
        <v>38</v>
      </c>
      <c r="E13" s="4" t="s">
        <v>39</v>
      </c>
      <c r="F13" s="7">
        <v>44987</v>
      </c>
      <c r="G13" s="7">
        <v>44988</v>
      </c>
      <c r="H13" s="4">
        <v>1</v>
      </c>
      <c r="I13" s="4">
        <v>1</v>
      </c>
      <c r="J13" s="4">
        <v>1</v>
      </c>
      <c r="K13" s="4" t="s">
        <v>30</v>
      </c>
      <c r="L13" s="4">
        <v>327.6</v>
      </c>
      <c r="M13" s="4">
        <v>327.6</v>
      </c>
      <c r="N13" s="4" t="s">
        <v>67</v>
      </c>
      <c r="O13" s="4" t="s">
        <v>32</v>
      </c>
      <c r="P13" s="4" t="s">
        <v>33</v>
      </c>
      <c r="Q13" s="4">
        <v>0</v>
      </c>
      <c r="R13" s="10">
        <v>44987</v>
      </c>
      <c r="S13" s="7">
        <v>45003</v>
      </c>
      <c r="T13" s="4" t="s">
        <v>34</v>
      </c>
      <c r="U13" s="4">
        <v>327.6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69</v>
      </c>
      <c r="E14" s="4" t="s">
        <v>70</v>
      </c>
      <c r="F14" s="7">
        <v>44987</v>
      </c>
      <c r="G14" s="7">
        <v>44988</v>
      </c>
      <c r="H14" s="4">
        <v>1</v>
      </c>
      <c r="I14" s="4">
        <v>1</v>
      </c>
      <c r="J14" s="4">
        <v>1</v>
      </c>
      <c r="K14" s="4" t="s">
        <v>30</v>
      </c>
      <c r="L14" s="4">
        <v>1575.6</v>
      </c>
      <c r="M14" s="4">
        <v>1575.6</v>
      </c>
      <c r="N14" s="4" t="s">
        <v>71</v>
      </c>
      <c r="O14" s="4" t="s">
        <v>32</v>
      </c>
      <c r="P14" s="4" t="s">
        <v>33</v>
      </c>
      <c r="Q14" s="4">
        <v>0</v>
      </c>
      <c r="R14" s="10">
        <v>44987</v>
      </c>
      <c r="S14" s="7">
        <v>45003</v>
      </c>
      <c r="T14" s="4" t="s">
        <v>34</v>
      </c>
      <c r="U14" s="4">
        <v>1575.6</v>
      </c>
      <c r="V14" s="4">
        <v>0</v>
      </c>
      <c r="W14" s="4">
        <v>0</v>
      </c>
      <c r="X14" s="4" t="s">
        <v>72</v>
      </c>
      <c r="Y14" s="4" t="s">
        <v>73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76</v>
      </c>
      <c r="F15" s="7">
        <v>44987</v>
      </c>
      <c r="G15" s="7">
        <v>44988</v>
      </c>
      <c r="H15" s="4">
        <v>1</v>
      </c>
      <c r="I15" s="4">
        <v>1</v>
      </c>
      <c r="J15" s="4">
        <v>1</v>
      </c>
      <c r="K15" s="4" t="s">
        <v>30</v>
      </c>
      <c r="L15" s="4">
        <v>1285.73</v>
      </c>
      <c r="M15" s="4">
        <v>1285.73</v>
      </c>
      <c r="N15" s="4" t="s">
        <v>77</v>
      </c>
      <c r="O15" s="4" t="s">
        <v>32</v>
      </c>
      <c r="P15" s="4" t="s">
        <v>33</v>
      </c>
      <c r="Q15" s="4">
        <v>0</v>
      </c>
      <c r="R15" s="10">
        <v>44987</v>
      </c>
      <c r="S15" s="7">
        <v>45003</v>
      </c>
      <c r="T15" s="4" t="s">
        <v>34</v>
      </c>
      <c r="U15" s="4">
        <v>1285.73</v>
      </c>
      <c r="V15" s="4">
        <v>0</v>
      </c>
      <c r="W15" s="4">
        <v>0</v>
      </c>
      <c r="X15" s="4" t="s">
        <v>78</v>
      </c>
      <c r="Y15" s="4" t="s">
        <v>41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38</v>
      </c>
      <c r="E16" s="4" t="s">
        <v>64</v>
      </c>
      <c r="F16" s="7">
        <v>44988</v>
      </c>
      <c r="G16" s="7">
        <v>44989</v>
      </c>
      <c r="H16" s="4">
        <v>1</v>
      </c>
      <c r="I16" s="4">
        <v>1</v>
      </c>
      <c r="J16" s="4">
        <v>1</v>
      </c>
      <c r="K16" s="4" t="s">
        <v>30</v>
      </c>
      <c r="L16" s="4">
        <v>341.6</v>
      </c>
      <c r="M16" s="4">
        <v>341.6</v>
      </c>
      <c r="N16" s="4" t="s">
        <v>80</v>
      </c>
      <c r="O16" s="4" t="s">
        <v>81</v>
      </c>
      <c r="P16" s="4" t="s">
        <v>33</v>
      </c>
      <c r="Q16" s="4">
        <v>0</v>
      </c>
      <c r="R16" s="10">
        <v>44984</v>
      </c>
      <c r="S16" s="7">
        <v>45004</v>
      </c>
      <c r="T16" s="4" t="s">
        <v>34</v>
      </c>
      <c r="U16" s="4">
        <v>341.6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38</v>
      </c>
      <c r="E17" s="4" t="s">
        <v>39</v>
      </c>
      <c r="F17" s="7">
        <v>44988</v>
      </c>
      <c r="G17" s="7">
        <v>44989</v>
      </c>
      <c r="H17" s="4">
        <v>1</v>
      </c>
      <c r="I17" s="4">
        <v>1</v>
      </c>
      <c r="J17" s="4">
        <v>1</v>
      </c>
      <c r="K17" s="4" t="s">
        <v>30</v>
      </c>
      <c r="L17" s="4">
        <v>327.6</v>
      </c>
      <c r="M17" s="4">
        <v>327.6</v>
      </c>
      <c r="N17" s="4" t="s">
        <v>83</v>
      </c>
      <c r="O17" s="4" t="s">
        <v>81</v>
      </c>
      <c r="P17" s="4" t="s">
        <v>33</v>
      </c>
      <c r="Q17" s="4">
        <v>0</v>
      </c>
      <c r="R17" s="10">
        <v>44984</v>
      </c>
      <c r="S17" s="7">
        <v>45004</v>
      </c>
      <c r="T17" s="4" t="s">
        <v>34</v>
      </c>
      <c r="U17" s="4">
        <v>327.6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38</v>
      </c>
      <c r="E18" s="4" t="s">
        <v>39</v>
      </c>
      <c r="F18" s="7">
        <v>44988</v>
      </c>
      <c r="G18" s="7">
        <v>44989</v>
      </c>
      <c r="H18" s="4">
        <v>2</v>
      </c>
      <c r="I18" s="4">
        <v>1</v>
      </c>
      <c r="J18" s="4">
        <v>2</v>
      </c>
      <c r="K18" s="4" t="s">
        <v>30</v>
      </c>
      <c r="L18" s="4">
        <v>655.2</v>
      </c>
      <c r="M18" s="4">
        <v>655.2</v>
      </c>
      <c r="N18" s="4" t="s">
        <v>85</v>
      </c>
      <c r="O18" s="4" t="s">
        <v>81</v>
      </c>
      <c r="P18" s="4" t="s">
        <v>33</v>
      </c>
      <c r="Q18" s="4">
        <v>0</v>
      </c>
      <c r="R18" s="10">
        <v>44986</v>
      </c>
      <c r="S18" s="7">
        <v>45004</v>
      </c>
      <c r="T18" s="4" t="s">
        <v>34</v>
      </c>
      <c r="U18" s="4">
        <v>655.2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86</v>
      </c>
      <c r="B19" s="4" t="s">
        <v>26</v>
      </c>
      <c r="C19" s="4" t="s">
        <v>27</v>
      </c>
      <c r="D19" s="4" t="s">
        <v>38</v>
      </c>
      <c r="E19" s="4" t="s">
        <v>39</v>
      </c>
      <c r="F19" s="7">
        <v>44988</v>
      </c>
      <c r="G19" s="7">
        <v>44989</v>
      </c>
      <c r="H19" s="4">
        <v>1</v>
      </c>
      <c r="I19" s="4">
        <v>1</v>
      </c>
      <c r="J19" s="4">
        <v>1</v>
      </c>
      <c r="K19" s="4" t="s">
        <v>30</v>
      </c>
      <c r="L19" s="4">
        <v>327.6</v>
      </c>
      <c r="M19" s="4">
        <v>327.6</v>
      </c>
      <c r="N19" s="4" t="s">
        <v>87</v>
      </c>
      <c r="O19" s="4" t="s">
        <v>81</v>
      </c>
      <c r="P19" s="4" t="s">
        <v>33</v>
      </c>
      <c r="Q19" s="4">
        <v>0</v>
      </c>
      <c r="R19" s="10">
        <v>44986</v>
      </c>
      <c r="S19" s="7">
        <v>45004</v>
      </c>
      <c r="T19" s="4" t="s">
        <v>34</v>
      </c>
      <c r="U19" s="4">
        <v>327.6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38</v>
      </c>
      <c r="E20" s="4" t="s">
        <v>64</v>
      </c>
      <c r="F20" s="7">
        <v>44988</v>
      </c>
      <c r="G20" s="7">
        <v>44989</v>
      </c>
      <c r="H20" s="4">
        <v>2</v>
      </c>
      <c r="I20" s="4">
        <v>1</v>
      </c>
      <c r="J20" s="4">
        <v>2</v>
      </c>
      <c r="K20" s="4" t="s">
        <v>30</v>
      </c>
      <c r="L20" s="4">
        <v>683.2</v>
      </c>
      <c r="M20" s="4">
        <v>683.2</v>
      </c>
      <c r="N20" s="4" t="s">
        <v>89</v>
      </c>
      <c r="O20" s="4" t="s">
        <v>81</v>
      </c>
      <c r="P20" s="4" t="s">
        <v>33</v>
      </c>
      <c r="Q20" s="4">
        <v>0</v>
      </c>
      <c r="R20" s="10">
        <v>44986</v>
      </c>
      <c r="S20" s="7">
        <v>45004</v>
      </c>
      <c r="T20" s="4" t="s">
        <v>34</v>
      </c>
      <c r="U20" s="4">
        <v>683.2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91</v>
      </c>
      <c r="E21" s="4" t="s">
        <v>92</v>
      </c>
      <c r="F21" s="7">
        <v>44988</v>
      </c>
      <c r="G21" s="7">
        <v>44989</v>
      </c>
      <c r="H21" s="4">
        <v>1</v>
      </c>
      <c r="I21" s="4">
        <v>1</v>
      </c>
      <c r="J21" s="4">
        <v>1</v>
      </c>
      <c r="K21" s="4" t="s">
        <v>30</v>
      </c>
      <c r="L21" s="4">
        <v>413.09</v>
      </c>
      <c r="M21" s="4">
        <v>413.09</v>
      </c>
      <c r="N21" s="4" t="s">
        <v>93</v>
      </c>
      <c r="O21" s="4" t="s">
        <v>81</v>
      </c>
      <c r="P21" s="4" t="s">
        <v>33</v>
      </c>
      <c r="Q21" s="4">
        <v>0</v>
      </c>
      <c r="R21" s="10">
        <v>44987</v>
      </c>
      <c r="S21" s="7">
        <v>45004</v>
      </c>
      <c r="T21" s="4" t="s">
        <v>34</v>
      </c>
      <c r="U21" s="4">
        <v>413.09</v>
      </c>
      <c r="V21" s="4">
        <v>0</v>
      </c>
      <c r="W21" s="4">
        <v>0</v>
      </c>
      <c r="X21" s="4" t="s">
        <v>94</v>
      </c>
      <c r="Y21" s="4" t="s">
        <v>41</v>
      </c>
    </row>
    <row r="22" s="4" customFormat="1" spans="1:25">
      <c r="A22" s="4" t="s">
        <v>95</v>
      </c>
      <c r="B22" s="4" t="s">
        <v>26</v>
      </c>
      <c r="C22" s="4" t="s">
        <v>27</v>
      </c>
      <c r="D22" s="4" t="s">
        <v>91</v>
      </c>
      <c r="E22" s="4" t="s">
        <v>92</v>
      </c>
      <c r="F22" s="7">
        <v>44988</v>
      </c>
      <c r="G22" s="7">
        <v>44989</v>
      </c>
      <c r="H22" s="4">
        <v>1</v>
      </c>
      <c r="I22" s="4">
        <v>1</v>
      </c>
      <c r="J22" s="4">
        <v>1</v>
      </c>
      <c r="K22" s="4" t="s">
        <v>30</v>
      </c>
      <c r="L22" s="4">
        <v>415.11</v>
      </c>
      <c r="M22" s="4">
        <v>415.11</v>
      </c>
      <c r="N22" s="4" t="s">
        <v>96</v>
      </c>
      <c r="O22" s="4" t="s">
        <v>81</v>
      </c>
      <c r="P22" s="4" t="s">
        <v>33</v>
      </c>
      <c r="Q22" s="4">
        <v>0</v>
      </c>
      <c r="R22" s="10">
        <v>44987</v>
      </c>
      <c r="S22" s="7">
        <v>45004</v>
      </c>
      <c r="T22" s="4" t="s">
        <v>34</v>
      </c>
      <c r="U22" s="4">
        <v>415.11</v>
      </c>
      <c r="V22" s="4">
        <v>0</v>
      </c>
      <c r="W22" s="4">
        <v>454</v>
      </c>
      <c r="X22" s="4" t="s">
        <v>97</v>
      </c>
      <c r="Y22" s="4" t="s">
        <v>41</v>
      </c>
    </row>
    <row r="23" s="4" customFormat="1" spans="1:25">
      <c r="A23" s="4" t="s">
        <v>95</v>
      </c>
      <c r="B23" s="4" t="s">
        <v>26</v>
      </c>
      <c r="C23" s="4" t="s">
        <v>62</v>
      </c>
      <c r="D23" s="4" t="s">
        <v>91</v>
      </c>
      <c r="E23" s="4" t="s">
        <v>92</v>
      </c>
      <c r="F23" s="7">
        <v>44988</v>
      </c>
      <c r="G23" s="7">
        <v>44989</v>
      </c>
      <c r="H23" s="4">
        <v>1</v>
      </c>
      <c r="I23" s="4">
        <v>1</v>
      </c>
      <c r="J23" s="4">
        <v>1</v>
      </c>
      <c r="K23" s="4" t="s">
        <v>30</v>
      </c>
      <c r="L23" s="4">
        <v>-415.11</v>
      </c>
      <c r="M23" s="4">
        <v>-415.11</v>
      </c>
      <c r="N23" s="4" t="s">
        <v>96</v>
      </c>
      <c r="O23" s="4" t="s">
        <v>81</v>
      </c>
      <c r="P23" s="4" t="s">
        <v>33</v>
      </c>
      <c r="Q23" s="4">
        <v>0</v>
      </c>
      <c r="R23" s="10">
        <v>44987</v>
      </c>
      <c r="S23" s="7">
        <v>45004</v>
      </c>
      <c r="T23" s="4" t="s">
        <v>34</v>
      </c>
      <c r="U23" s="4">
        <v>-415.11</v>
      </c>
      <c r="V23" s="4">
        <v>0</v>
      </c>
      <c r="W23" s="4">
        <v>-454</v>
      </c>
      <c r="X23" s="4" t="s">
        <v>97</v>
      </c>
      <c r="Y23" s="4" t="s">
        <v>41</v>
      </c>
    </row>
    <row r="24" s="4" customFormat="1" spans="1:25">
      <c r="A24" s="4" t="s">
        <v>98</v>
      </c>
      <c r="B24" s="4" t="s">
        <v>26</v>
      </c>
      <c r="C24" s="4" t="s">
        <v>27</v>
      </c>
      <c r="D24" s="4" t="s">
        <v>99</v>
      </c>
      <c r="E24" s="4" t="s">
        <v>100</v>
      </c>
      <c r="F24" s="7">
        <v>44988</v>
      </c>
      <c r="G24" s="7">
        <v>44989</v>
      </c>
      <c r="H24" s="4">
        <v>1</v>
      </c>
      <c r="I24" s="4">
        <v>1</v>
      </c>
      <c r="J24" s="4">
        <v>1</v>
      </c>
      <c r="K24" s="4" t="s">
        <v>30</v>
      </c>
      <c r="L24" s="4">
        <v>471.67</v>
      </c>
      <c r="M24" s="4">
        <v>471.67</v>
      </c>
      <c r="N24" s="4" t="s">
        <v>101</v>
      </c>
      <c r="O24" s="4" t="s">
        <v>81</v>
      </c>
      <c r="P24" s="4" t="s">
        <v>33</v>
      </c>
      <c r="Q24" s="4">
        <v>0</v>
      </c>
      <c r="R24" s="10">
        <v>44987</v>
      </c>
      <c r="S24" s="7">
        <v>45004</v>
      </c>
      <c r="T24" s="4" t="s">
        <v>34</v>
      </c>
      <c r="U24" s="4">
        <v>471.67</v>
      </c>
      <c r="V24" s="4">
        <v>0</v>
      </c>
      <c r="W24" s="4">
        <v>0</v>
      </c>
      <c r="X24" s="4" t="s">
        <v>102</v>
      </c>
      <c r="Y24" s="4" t="s">
        <v>41</v>
      </c>
    </row>
    <row r="25" s="4" customFormat="1" spans="1:25">
      <c r="A25" s="4" t="s">
        <v>103</v>
      </c>
      <c r="B25" s="4" t="s">
        <v>26</v>
      </c>
      <c r="C25" s="4" t="s">
        <v>27</v>
      </c>
      <c r="D25" s="4" t="s">
        <v>104</v>
      </c>
      <c r="E25" s="4" t="s">
        <v>105</v>
      </c>
      <c r="F25" s="7">
        <v>44988</v>
      </c>
      <c r="G25" s="7">
        <v>44989</v>
      </c>
      <c r="H25" s="4">
        <v>1</v>
      </c>
      <c r="I25" s="4">
        <v>1</v>
      </c>
      <c r="J25" s="4">
        <v>1</v>
      </c>
      <c r="K25" s="4" t="s">
        <v>30</v>
      </c>
      <c r="L25" s="4">
        <v>671.65</v>
      </c>
      <c r="M25" s="4">
        <v>671.65</v>
      </c>
      <c r="N25" s="4" t="s">
        <v>106</v>
      </c>
      <c r="O25" s="4" t="s">
        <v>81</v>
      </c>
      <c r="P25" s="4" t="s">
        <v>33</v>
      </c>
      <c r="Q25" s="4">
        <v>0</v>
      </c>
      <c r="R25" s="10">
        <v>44988</v>
      </c>
      <c r="S25" s="7">
        <v>45004</v>
      </c>
      <c r="T25" s="4" t="s">
        <v>34</v>
      </c>
      <c r="U25" s="4">
        <v>671.65</v>
      </c>
      <c r="V25" s="4">
        <v>0</v>
      </c>
      <c r="W25" s="4">
        <v>0</v>
      </c>
      <c r="X25" s="4" t="s">
        <v>107</v>
      </c>
      <c r="Y25" s="4" t="s">
        <v>41</v>
      </c>
    </row>
    <row r="26" s="4" customFormat="1" spans="1:25">
      <c r="A26" s="4" t="s">
        <v>90</v>
      </c>
      <c r="B26" s="4" t="s">
        <v>26</v>
      </c>
      <c r="C26" s="4" t="s">
        <v>62</v>
      </c>
      <c r="D26" s="4" t="s">
        <v>91</v>
      </c>
      <c r="E26" s="4" t="s">
        <v>92</v>
      </c>
      <c r="F26" s="7">
        <v>44988</v>
      </c>
      <c r="G26" s="7">
        <v>44989</v>
      </c>
      <c r="H26" s="4">
        <v>1</v>
      </c>
      <c r="I26" s="4">
        <v>1</v>
      </c>
      <c r="J26" s="4">
        <v>1</v>
      </c>
      <c r="K26" s="4" t="s">
        <v>30</v>
      </c>
      <c r="L26" s="4">
        <v>-413.09</v>
      </c>
      <c r="M26" s="4">
        <v>-413.09</v>
      </c>
      <c r="N26" s="4" t="s">
        <v>93</v>
      </c>
      <c r="O26" s="4" t="s">
        <v>81</v>
      </c>
      <c r="P26" s="4" t="s">
        <v>33</v>
      </c>
      <c r="Q26" s="4">
        <v>0</v>
      </c>
      <c r="R26" s="10">
        <v>44987</v>
      </c>
      <c r="S26" s="7">
        <v>45004</v>
      </c>
      <c r="T26" s="4" t="s">
        <v>34</v>
      </c>
      <c r="U26" s="4">
        <v>-413.09</v>
      </c>
      <c r="V26" s="4">
        <v>0</v>
      </c>
      <c r="W26" s="4">
        <v>0</v>
      </c>
      <c r="X26" s="4" t="s">
        <v>94</v>
      </c>
      <c r="Y26" s="4" t="s">
        <v>41</v>
      </c>
    </row>
    <row r="27" s="4" customFormat="1" spans="1:25">
      <c r="A27" s="4" t="s">
        <v>108</v>
      </c>
      <c r="B27" s="4" t="s">
        <v>26</v>
      </c>
      <c r="C27" s="4" t="s">
        <v>27</v>
      </c>
      <c r="D27" s="4" t="s">
        <v>38</v>
      </c>
      <c r="E27" s="4" t="s">
        <v>39</v>
      </c>
      <c r="F27" s="7">
        <v>44988</v>
      </c>
      <c r="G27" s="7">
        <v>44989</v>
      </c>
      <c r="H27" s="4">
        <v>1</v>
      </c>
      <c r="I27" s="4">
        <v>1</v>
      </c>
      <c r="J27" s="4">
        <v>1</v>
      </c>
      <c r="K27" s="4" t="s">
        <v>30</v>
      </c>
      <c r="L27" s="4">
        <v>327.6</v>
      </c>
      <c r="M27" s="4">
        <v>327.6</v>
      </c>
      <c r="N27" s="4" t="s">
        <v>109</v>
      </c>
      <c r="O27" s="4" t="s">
        <v>81</v>
      </c>
      <c r="P27" s="4" t="s">
        <v>33</v>
      </c>
      <c r="Q27" s="4">
        <v>0</v>
      </c>
      <c r="R27" s="10">
        <v>44988</v>
      </c>
      <c r="S27" s="7">
        <v>45004</v>
      </c>
      <c r="T27" s="4" t="s">
        <v>34</v>
      </c>
      <c r="U27" s="4">
        <v>327.6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110</v>
      </c>
      <c r="B28" s="4" t="s">
        <v>26</v>
      </c>
      <c r="C28" s="4" t="s">
        <v>27</v>
      </c>
      <c r="D28" s="4" t="s">
        <v>38</v>
      </c>
      <c r="E28" s="4" t="s">
        <v>39</v>
      </c>
      <c r="F28" s="7">
        <v>44988</v>
      </c>
      <c r="G28" s="7">
        <v>44989</v>
      </c>
      <c r="H28" s="4">
        <v>1</v>
      </c>
      <c r="I28" s="4">
        <v>1</v>
      </c>
      <c r="J28" s="4">
        <v>1</v>
      </c>
      <c r="K28" s="4" t="s">
        <v>30</v>
      </c>
      <c r="L28" s="4">
        <v>327.6</v>
      </c>
      <c r="M28" s="4">
        <v>327.6</v>
      </c>
      <c r="N28" s="4" t="s">
        <v>111</v>
      </c>
      <c r="O28" s="4" t="s">
        <v>81</v>
      </c>
      <c r="P28" s="4" t="s">
        <v>33</v>
      </c>
      <c r="Q28" s="4">
        <v>0</v>
      </c>
      <c r="R28" s="10">
        <v>44988</v>
      </c>
      <c r="S28" s="7">
        <v>45004</v>
      </c>
      <c r="T28" s="4" t="s">
        <v>34</v>
      </c>
      <c r="U28" s="4">
        <v>327.6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112</v>
      </c>
      <c r="B29" s="4" t="s">
        <v>26</v>
      </c>
      <c r="C29" s="4" t="s">
        <v>27</v>
      </c>
      <c r="D29" s="4" t="s">
        <v>113</v>
      </c>
      <c r="E29" s="4" t="s">
        <v>114</v>
      </c>
      <c r="F29" s="7">
        <v>44988</v>
      </c>
      <c r="G29" s="7">
        <v>44989</v>
      </c>
      <c r="H29" s="4">
        <v>1</v>
      </c>
      <c r="I29" s="4">
        <v>1</v>
      </c>
      <c r="J29" s="4">
        <v>1</v>
      </c>
      <c r="K29" s="4" t="s">
        <v>30</v>
      </c>
      <c r="L29" s="4">
        <v>1693.47</v>
      </c>
      <c r="M29" s="4">
        <v>1693.47</v>
      </c>
      <c r="N29" s="4" t="s">
        <v>115</v>
      </c>
      <c r="O29" s="4" t="s">
        <v>81</v>
      </c>
      <c r="P29" s="4" t="s">
        <v>33</v>
      </c>
      <c r="Q29" s="4">
        <v>0</v>
      </c>
      <c r="R29" s="10">
        <v>44988</v>
      </c>
      <c r="S29" s="7">
        <v>45004</v>
      </c>
      <c r="T29" s="4" t="s">
        <v>34</v>
      </c>
      <c r="U29" s="4">
        <v>1693.47</v>
      </c>
      <c r="V29" s="4">
        <v>0</v>
      </c>
      <c r="W29" s="4">
        <v>0</v>
      </c>
      <c r="X29" s="4" t="s">
        <v>116</v>
      </c>
      <c r="Y29" s="4" t="s">
        <v>41</v>
      </c>
    </row>
    <row r="30" s="4" customFormat="1" spans="1:25">
      <c r="A30" s="4" t="s">
        <v>117</v>
      </c>
      <c r="B30" s="4" t="s">
        <v>26</v>
      </c>
      <c r="C30" s="4" t="s">
        <v>27</v>
      </c>
      <c r="D30" s="4" t="s">
        <v>118</v>
      </c>
      <c r="E30" s="4" t="s">
        <v>119</v>
      </c>
      <c r="F30" s="7">
        <v>44988</v>
      </c>
      <c r="G30" s="7">
        <v>44989</v>
      </c>
      <c r="H30" s="4">
        <v>1</v>
      </c>
      <c r="I30" s="4">
        <v>1</v>
      </c>
      <c r="J30" s="4">
        <v>1</v>
      </c>
      <c r="K30" s="4" t="s">
        <v>30</v>
      </c>
      <c r="L30" s="4">
        <v>1334.88</v>
      </c>
      <c r="M30" s="4">
        <v>1334.88</v>
      </c>
      <c r="N30" s="4" t="s">
        <v>120</v>
      </c>
      <c r="O30" s="4" t="s">
        <v>81</v>
      </c>
      <c r="P30" s="4" t="s">
        <v>33</v>
      </c>
      <c r="Q30" s="4">
        <v>0</v>
      </c>
      <c r="R30" s="10">
        <v>44988</v>
      </c>
      <c r="S30" s="7">
        <v>45004</v>
      </c>
      <c r="T30" s="4" t="s">
        <v>34</v>
      </c>
      <c r="U30" s="4">
        <v>1334.88</v>
      </c>
      <c r="V30" s="4">
        <v>0</v>
      </c>
      <c r="W30" s="4">
        <v>0</v>
      </c>
      <c r="X30" s="4" t="s">
        <v>121</v>
      </c>
      <c r="Y30" s="4" t="s">
        <v>41</v>
      </c>
    </row>
    <row r="31" s="4" customFormat="1" spans="1:25">
      <c r="A31" s="4" t="s">
        <v>112</v>
      </c>
      <c r="B31" s="4" t="s">
        <v>26</v>
      </c>
      <c r="C31" s="4" t="s">
        <v>62</v>
      </c>
      <c r="D31" s="4" t="s">
        <v>113</v>
      </c>
      <c r="E31" s="4" t="s">
        <v>114</v>
      </c>
      <c r="F31" s="7">
        <v>44988</v>
      </c>
      <c r="G31" s="7">
        <v>44989</v>
      </c>
      <c r="H31" s="4">
        <v>1</v>
      </c>
      <c r="I31" s="4">
        <v>1</v>
      </c>
      <c r="J31" s="4">
        <v>1</v>
      </c>
      <c r="K31" s="4" t="s">
        <v>30</v>
      </c>
      <c r="L31" s="4">
        <v>-1693.47</v>
      </c>
      <c r="M31" s="4">
        <v>-1693.47</v>
      </c>
      <c r="N31" s="4" t="s">
        <v>115</v>
      </c>
      <c r="O31" s="4" t="s">
        <v>81</v>
      </c>
      <c r="P31" s="4" t="s">
        <v>33</v>
      </c>
      <c r="Q31" s="4">
        <v>0</v>
      </c>
      <c r="R31" s="10">
        <v>44988</v>
      </c>
      <c r="S31" s="7">
        <v>45004</v>
      </c>
      <c r="T31" s="4" t="s">
        <v>34</v>
      </c>
      <c r="U31" s="4">
        <v>-1693.47</v>
      </c>
      <c r="V31" s="4">
        <v>0</v>
      </c>
      <c r="W31" s="4">
        <v>0</v>
      </c>
      <c r="X31" s="4" t="s">
        <v>116</v>
      </c>
      <c r="Y31" s="4" t="s">
        <v>41</v>
      </c>
    </row>
    <row r="32" s="4" customFormat="1" spans="1:25">
      <c r="A32" s="4" t="s">
        <v>122</v>
      </c>
      <c r="B32" s="4" t="s">
        <v>26</v>
      </c>
      <c r="C32" s="4" t="s">
        <v>27</v>
      </c>
      <c r="D32" s="4" t="s">
        <v>123</v>
      </c>
      <c r="E32" s="4" t="s">
        <v>124</v>
      </c>
      <c r="F32" s="7">
        <v>44986</v>
      </c>
      <c r="G32" s="7">
        <v>44990</v>
      </c>
      <c r="H32" s="4">
        <v>1</v>
      </c>
      <c r="I32" s="4">
        <v>4</v>
      </c>
      <c r="J32" s="4">
        <v>4</v>
      </c>
      <c r="K32" s="4" t="s">
        <v>30</v>
      </c>
      <c r="L32" s="4">
        <v>5336.97</v>
      </c>
      <c r="M32" s="4">
        <v>5336.97</v>
      </c>
      <c r="N32" s="4" t="s">
        <v>125</v>
      </c>
      <c r="O32" s="4" t="s">
        <v>126</v>
      </c>
      <c r="P32" s="4" t="s">
        <v>33</v>
      </c>
      <c r="Q32" s="4">
        <v>0</v>
      </c>
      <c r="R32" s="10">
        <v>44979</v>
      </c>
      <c r="S32" s="7">
        <v>45005</v>
      </c>
      <c r="T32" s="4" t="s">
        <v>34</v>
      </c>
      <c r="U32" s="4">
        <v>5336.97</v>
      </c>
      <c r="V32" s="4">
        <v>0</v>
      </c>
      <c r="W32" s="4">
        <v>0</v>
      </c>
      <c r="X32" s="4" t="s">
        <v>127</v>
      </c>
      <c r="Y32" s="4" t="s">
        <v>128</v>
      </c>
    </row>
    <row r="33" s="4" customFormat="1" spans="1:25">
      <c r="A33" s="4" t="s">
        <v>129</v>
      </c>
      <c r="B33" s="4" t="s">
        <v>26</v>
      </c>
      <c r="C33" s="4" t="s">
        <v>27</v>
      </c>
      <c r="D33" s="4" t="s">
        <v>130</v>
      </c>
      <c r="E33" s="4" t="s">
        <v>131</v>
      </c>
      <c r="F33" s="7">
        <v>44989</v>
      </c>
      <c r="G33" s="7">
        <v>44990</v>
      </c>
      <c r="H33" s="4">
        <v>1</v>
      </c>
      <c r="I33" s="4">
        <v>1</v>
      </c>
      <c r="J33" s="4">
        <v>1</v>
      </c>
      <c r="K33" s="4" t="s">
        <v>30</v>
      </c>
      <c r="L33" s="4">
        <v>285.6</v>
      </c>
      <c r="M33" s="4">
        <v>285.6</v>
      </c>
      <c r="N33" s="4" t="s">
        <v>132</v>
      </c>
      <c r="O33" s="4" t="s">
        <v>126</v>
      </c>
      <c r="P33" s="4" t="s">
        <v>33</v>
      </c>
      <c r="Q33" s="4">
        <v>0</v>
      </c>
      <c r="R33" s="10">
        <v>44980</v>
      </c>
      <c r="S33" s="7">
        <v>45005</v>
      </c>
      <c r="T33" s="4" t="s">
        <v>34</v>
      </c>
      <c r="U33" s="4">
        <v>285.6</v>
      </c>
      <c r="V33" s="4">
        <v>0</v>
      </c>
      <c r="W33" s="4">
        <v>0</v>
      </c>
      <c r="X33" s="4" t="s">
        <v>133</v>
      </c>
      <c r="Y33" s="4" t="s">
        <v>41</v>
      </c>
    </row>
    <row r="34" s="4" customFormat="1" spans="1:25">
      <c r="A34" s="4" t="s">
        <v>134</v>
      </c>
      <c r="B34" s="4" t="s">
        <v>26</v>
      </c>
      <c r="C34" s="4" t="s">
        <v>27</v>
      </c>
      <c r="D34" s="4" t="s">
        <v>135</v>
      </c>
      <c r="E34" s="4" t="s">
        <v>136</v>
      </c>
      <c r="F34" s="7">
        <v>44988</v>
      </c>
      <c r="G34" s="7">
        <v>44990</v>
      </c>
      <c r="H34" s="4">
        <v>1</v>
      </c>
      <c r="I34" s="4">
        <v>2</v>
      </c>
      <c r="J34" s="4">
        <v>2</v>
      </c>
      <c r="K34" s="4" t="s">
        <v>30</v>
      </c>
      <c r="L34" s="4">
        <v>612</v>
      </c>
      <c r="M34" s="4">
        <v>612</v>
      </c>
      <c r="N34" s="4" t="s">
        <v>137</v>
      </c>
      <c r="O34" s="4" t="s">
        <v>126</v>
      </c>
      <c r="P34" s="4" t="s">
        <v>33</v>
      </c>
      <c r="Q34" s="4">
        <v>0</v>
      </c>
      <c r="R34" s="10">
        <v>44980</v>
      </c>
      <c r="S34" s="7">
        <v>45005</v>
      </c>
      <c r="T34" s="4" t="s">
        <v>34</v>
      </c>
      <c r="U34" s="4">
        <v>612</v>
      </c>
      <c r="V34" s="4">
        <v>0</v>
      </c>
      <c r="W34" s="4">
        <v>0</v>
      </c>
      <c r="X34" s="4" t="s">
        <v>138</v>
      </c>
      <c r="Y34" s="4" t="s">
        <v>139</v>
      </c>
    </row>
    <row r="35" s="4" customFormat="1" spans="1:25">
      <c r="A35" s="4" t="s">
        <v>140</v>
      </c>
      <c r="B35" s="4" t="s">
        <v>26</v>
      </c>
      <c r="C35" s="4" t="s">
        <v>27</v>
      </c>
      <c r="D35" s="4" t="s">
        <v>46</v>
      </c>
      <c r="E35" s="4" t="s">
        <v>141</v>
      </c>
      <c r="F35" s="7">
        <v>44989</v>
      </c>
      <c r="G35" s="7">
        <v>44990</v>
      </c>
      <c r="H35" s="4">
        <v>3</v>
      </c>
      <c r="I35" s="4">
        <v>1</v>
      </c>
      <c r="J35" s="4">
        <v>3</v>
      </c>
      <c r="K35" s="4" t="s">
        <v>30</v>
      </c>
      <c r="L35" s="4">
        <v>1104</v>
      </c>
      <c r="M35" s="4">
        <v>1104</v>
      </c>
      <c r="N35" s="4" t="s">
        <v>142</v>
      </c>
      <c r="O35" s="4" t="s">
        <v>126</v>
      </c>
      <c r="P35" s="4" t="s">
        <v>33</v>
      </c>
      <c r="Q35" s="4">
        <v>0</v>
      </c>
      <c r="R35" s="10">
        <v>44982</v>
      </c>
      <c r="S35" s="7">
        <v>45005</v>
      </c>
      <c r="T35" s="4" t="s">
        <v>34</v>
      </c>
      <c r="U35" s="4">
        <v>1104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140</v>
      </c>
      <c r="B36" s="4" t="s">
        <v>26</v>
      </c>
      <c r="C36" s="4" t="s">
        <v>62</v>
      </c>
      <c r="D36" s="4" t="s">
        <v>46</v>
      </c>
      <c r="E36" s="4" t="s">
        <v>141</v>
      </c>
      <c r="F36" s="7">
        <v>44989</v>
      </c>
      <c r="G36" s="7">
        <v>44990</v>
      </c>
      <c r="H36" s="4">
        <v>3</v>
      </c>
      <c r="I36" s="4">
        <v>1</v>
      </c>
      <c r="J36" s="4">
        <v>3</v>
      </c>
      <c r="K36" s="4" t="s">
        <v>30</v>
      </c>
      <c r="L36" s="4">
        <v>-1104</v>
      </c>
      <c r="M36" s="4">
        <v>-1104</v>
      </c>
      <c r="N36" s="4" t="s">
        <v>142</v>
      </c>
      <c r="O36" s="4" t="s">
        <v>126</v>
      </c>
      <c r="P36" s="4" t="s">
        <v>33</v>
      </c>
      <c r="Q36" s="4">
        <v>0</v>
      </c>
      <c r="R36" s="10">
        <v>44982</v>
      </c>
      <c r="S36" s="7">
        <v>45005</v>
      </c>
      <c r="T36" s="4" t="s">
        <v>34</v>
      </c>
      <c r="U36" s="4">
        <v>-1104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143</v>
      </c>
      <c r="B37" s="4" t="s">
        <v>26</v>
      </c>
      <c r="C37" s="4" t="s">
        <v>27</v>
      </c>
      <c r="D37" s="4" t="s">
        <v>144</v>
      </c>
      <c r="E37" s="4" t="s">
        <v>145</v>
      </c>
      <c r="F37" s="7">
        <v>44989</v>
      </c>
      <c r="G37" s="7">
        <v>44990</v>
      </c>
      <c r="H37" s="4">
        <v>1</v>
      </c>
      <c r="I37" s="4">
        <v>1</v>
      </c>
      <c r="J37" s="4">
        <v>1</v>
      </c>
      <c r="K37" s="4" t="s">
        <v>30</v>
      </c>
      <c r="L37" s="4">
        <v>526.21</v>
      </c>
      <c r="M37" s="4">
        <v>526.21</v>
      </c>
      <c r="N37" s="4" t="s">
        <v>146</v>
      </c>
      <c r="O37" s="4" t="s">
        <v>126</v>
      </c>
      <c r="P37" s="4" t="s">
        <v>33</v>
      </c>
      <c r="Q37" s="4">
        <v>0</v>
      </c>
      <c r="R37" s="10">
        <v>44983</v>
      </c>
      <c r="S37" s="7">
        <v>45005</v>
      </c>
      <c r="T37" s="4" t="s">
        <v>34</v>
      </c>
      <c r="U37" s="4">
        <v>526.21</v>
      </c>
      <c r="V37" s="4">
        <v>0</v>
      </c>
      <c r="W37" s="4">
        <v>0</v>
      </c>
      <c r="X37" s="4" t="s">
        <v>147</v>
      </c>
      <c r="Y37" s="4" t="s">
        <v>148</v>
      </c>
    </row>
    <row r="38" s="4" customFormat="1" spans="1:25">
      <c r="A38" s="4" t="s">
        <v>149</v>
      </c>
      <c r="B38" s="4" t="s">
        <v>26</v>
      </c>
      <c r="C38" s="4" t="s">
        <v>27</v>
      </c>
      <c r="D38" s="4" t="s">
        <v>144</v>
      </c>
      <c r="E38" s="4" t="s">
        <v>145</v>
      </c>
      <c r="F38" s="7">
        <v>44989</v>
      </c>
      <c r="G38" s="7">
        <v>44990</v>
      </c>
      <c r="H38" s="4">
        <v>1</v>
      </c>
      <c r="I38" s="4">
        <v>1</v>
      </c>
      <c r="J38" s="4">
        <v>1</v>
      </c>
      <c r="K38" s="4" t="s">
        <v>30</v>
      </c>
      <c r="L38" s="4">
        <v>526.21</v>
      </c>
      <c r="M38" s="4">
        <v>526.21</v>
      </c>
      <c r="N38" s="4" t="s">
        <v>150</v>
      </c>
      <c r="O38" s="4" t="s">
        <v>126</v>
      </c>
      <c r="P38" s="4" t="s">
        <v>33</v>
      </c>
      <c r="Q38" s="4">
        <v>0</v>
      </c>
      <c r="R38" s="10">
        <v>44984</v>
      </c>
      <c r="S38" s="7">
        <v>45005</v>
      </c>
      <c r="T38" s="4" t="s">
        <v>34</v>
      </c>
      <c r="U38" s="4">
        <v>526.21</v>
      </c>
      <c r="V38" s="4">
        <v>0</v>
      </c>
      <c r="W38" s="4">
        <v>0</v>
      </c>
      <c r="X38" s="4" t="s">
        <v>151</v>
      </c>
      <c r="Y38" s="4" t="s">
        <v>152</v>
      </c>
    </row>
    <row r="39" s="4" customFormat="1" spans="1:25">
      <c r="A39" s="4" t="s">
        <v>153</v>
      </c>
      <c r="B39" s="4" t="s">
        <v>26</v>
      </c>
      <c r="C39" s="4" t="s">
        <v>27</v>
      </c>
      <c r="D39" s="4" t="s">
        <v>91</v>
      </c>
      <c r="E39" s="4" t="s">
        <v>154</v>
      </c>
      <c r="F39" s="7">
        <v>44989</v>
      </c>
      <c r="G39" s="7">
        <v>44990</v>
      </c>
      <c r="H39" s="4">
        <v>2</v>
      </c>
      <c r="I39" s="4">
        <v>1</v>
      </c>
      <c r="J39" s="4">
        <v>2</v>
      </c>
      <c r="K39" s="4" t="s">
        <v>30</v>
      </c>
      <c r="L39" s="4">
        <v>975.66</v>
      </c>
      <c r="M39" s="4">
        <v>975.66</v>
      </c>
      <c r="N39" s="4" t="s">
        <v>155</v>
      </c>
      <c r="O39" s="4" t="s">
        <v>126</v>
      </c>
      <c r="P39" s="4" t="s">
        <v>33</v>
      </c>
      <c r="Q39" s="4">
        <v>0</v>
      </c>
      <c r="R39" s="10">
        <v>44984</v>
      </c>
      <c r="S39" s="7">
        <v>45005</v>
      </c>
      <c r="T39" s="4" t="s">
        <v>34</v>
      </c>
      <c r="U39" s="4">
        <v>975.66</v>
      </c>
      <c r="V39" s="4">
        <v>0</v>
      </c>
      <c r="W39" s="4">
        <v>0</v>
      </c>
      <c r="X39" s="4" t="s">
        <v>156</v>
      </c>
      <c r="Y39" s="4" t="s">
        <v>41</v>
      </c>
    </row>
    <row r="40" s="4" customFormat="1" spans="1:25">
      <c r="A40" s="4" t="s">
        <v>157</v>
      </c>
      <c r="B40" s="4" t="s">
        <v>26</v>
      </c>
      <c r="C40" s="4" t="s">
        <v>27</v>
      </c>
      <c r="D40" s="4" t="s">
        <v>38</v>
      </c>
      <c r="E40" s="4" t="s">
        <v>43</v>
      </c>
      <c r="F40" s="7">
        <v>44989</v>
      </c>
      <c r="G40" s="7">
        <v>44990</v>
      </c>
      <c r="H40" s="4">
        <v>1</v>
      </c>
      <c r="I40" s="4">
        <v>1</v>
      </c>
      <c r="J40" s="4">
        <v>1</v>
      </c>
      <c r="K40" s="4" t="s">
        <v>30</v>
      </c>
      <c r="L40" s="4">
        <v>341.6</v>
      </c>
      <c r="M40" s="4">
        <v>341.6</v>
      </c>
      <c r="N40" s="4" t="s">
        <v>158</v>
      </c>
      <c r="O40" s="4" t="s">
        <v>126</v>
      </c>
      <c r="P40" s="4" t="s">
        <v>33</v>
      </c>
      <c r="Q40" s="4">
        <v>0</v>
      </c>
      <c r="R40" s="10">
        <v>44985</v>
      </c>
      <c r="S40" s="7">
        <v>45005</v>
      </c>
      <c r="T40" s="4" t="s">
        <v>34</v>
      </c>
      <c r="U40" s="4">
        <v>341.6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91</v>
      </c>
      <c r="E41" s="4" t="s">
        <v>100</v>
      </c>
      <c r="F41" s="7">
        <v>44987</v>
      </c>
      <c r="G41" s="7">
        <v>44990</v>
      </c>
      <c r="H41" s="4">
        <v>4</v>
      </c>
      <c r="I41" s="4">
        <v>3</v>
      </c>
      <c r="J41" s="4">
        <v>12</v>
      </c>
      <c r="K41" s="4" t="s">
        <v>30</v>
      </c>
      <c r="L41" s="4">
        <v>6132.72</v>
      </c>
      <c r="M41" s="4">
        <v>6132.72</v>
      </c>
      <c r="N41" s="4" t="s">
        <v>160</v>
      </c>
      <c r="O41" s="4" t="s">
        <v>126</v>
      </c>
      <c r="P41" s="4" t="s">
        <v>33</v>
      </c>
      <c r="Q41" s="4">
        <v>0</v>
      </c>
      <c r="R41" s="10">
        <v>44986</v>
      </c>
      <c r="S41" s="7">
        <v>45005</v>
      </c>
      <c r="T41" s="4" t="s">
        <v>34</v>
      </c>
      <c r="U41" s="4">
        <v>6132.72</v>
      </c>
      <c r="V41" s="4">
        <v>0</v>
      </c>
      <c r="W41" s="4">
        <v>0</v>
      </c>
      <c r="X41" s="4" t="s">
        <v>161</v>
      </c>
      <c r="Y41" s="4" t="s">
        <v>41</v>
      </c>
    </row>
    <row r="42" s="4" customFormat="1" spans="1:25">
      <c r="A42" s="4" t="s">
        <v>159</v>
      </c>
      <c r="B42" s="4" t="s">
        <v>26</v>
      </c>
      <c r="C42" s="4" t="s">
        <v>62</v>
      </c>
      <c r="D42" s="4" t="s">
        <v>91</v>
      </c>
      <c r="E42" s="4" t="s">
        <v>100</v>
      </c>
      <c r="F42" s="7">
        <v>44987</v>
      </c>
      <c r="G42" s="7">
        <v>44990</v>
      </c>
      <c r="H42" s="4">
        <v>4</v>
      </c>
      <c r="I42" s="4">
        <v>3</v>
      </c>
      <c r="J42" s="4">
        <v>12</v>
      </c>
      <c r="K42" s="4" t="s">
        <v>30</v>
      </c>
      <c r="L42" s="4">
        <v>-6132.72</v>
      </c>
      <c r="M42" s="4">
        <v>-6132.72</v>
      </c>
      <c r="N42" s="4" t="s">
        <v>160</v>
      </c>
      <c r="O42" s="4" t="s">
        <v>126</v>
      </c>
      <c r="P42" s="4" t="s">
        <v>33</v>
      </c>
      <c r="Q42" s="4">
        <v>0</v>
      </c>
      <c r="R42" s="10">
        <v>44986</v>
      </c>
      <c r="S42" s="7">
        <v>45005</v>
      </c>
      <c r="T42" s="4" t="s">
        <v>34</v>
      </c>
      <c r="U42" s="4">
        <v>-6132.72</v>
      </c>
      <c r="V42" s="4">
        <v>0</v>
      </c>
      <c r="W42" s="4">
        <v>0</v>
      </c>
      <c r="X42" s="4" t="s">
        <v>161</v>
      </c>
      <c r="Y42" s="4" t="s">
        <v>41</v>
      </c>
    </row>
    <row r="43" s="4" customFormat="1" spans="1:25">
      <c r="A43" s="4" t="s">
        <v>162</v>
      </c>
      <c r="B43" s="4" t="s">
        <v>26</v>
      </c>
      <c r="C43" s="4" t="s">
        <v>27</v>
      </c>
      <c r="D43" s="4" t="s">
        <v>46</v>
      </c>
      <c r="E43" s="4" t="s">
        <v>141</v>
      </c>
      <c r="F43" s="7">
        <v>44989</v>
      </c>
      <c r="G43" s="7">
        <v>44990</v>
      </c>
      <c r="H43" s="4">
        <v>1</v>
      </c>
      <c r="I43" s="4">
        <v>1</v>
      </c>
      <c r="J43" s="4">
        <v>1</v>
      </c>
      <c r="K43" s="4" t="s">
        <v>30</v>
      </c>
      <c r="L43" s="4">
        <v>384</v>
      </c>
      <c r="M43" s="4">
        <v>384</v>
      </c>
      <c r="N43" s="4" t="s">
        <v>163</v>
      </c>
      <c r="O43" s="4" t="s">
        <v>126</v>
      </c>
      <c r="P43" s="4" t="s">
        <v>33</v>
      </c>
      <c r="Q43" s="4">
        <v>0</v>
      </c>
      <c r="R43" s="10">
        <v>44986</v>
      </c>
      <c r="S43" s="7">
        <v>45005</v>
      </c>
      <c r="T43" s="4" t="s">
        <v>34</v>
      </c>
      <c r="U43" s="4">
        <v>384</v>
      </c>
      <c r="V43" s="4">
        <v>0</v>
      </c>
      <c r="W43" s="4">
        <v>0</v>
      </c>
      <c r="X43" s="4" t="s">
        <v>41</v>
      </c>
      <c r="Y43" s="4" t="s">
        <v>164</v>
      </c>
    </row>
    <row r="44" s="4" customFormat="1" spans="1:25">
      <c r="A44" s="4" t="s">
        <v>165</v>
      </c>
      <c r="B44" s="4" t="s">
        <v>26</v>
      </c>
      <c r="C44" s="4" t="s">
        <v>27</v>
      </c>
      <c r="D44" s="4" t="s">
        <v>104</v>
      </c>
      <c r="E44" s="4" t="s">
        <v>166</v>
      </c>
      <c r="F44" s="7">
        <v>44989</v>
      </c>
      <c r="G44" s="7">
        <v>44990</v>
      </c>
      <c r="H44" s="4">
        <v>1</v>
      </c>
      <c r="I44" s="4">
        <v>1</v>
      </c>
      <c r="J44" s="4">
        <v>1</v>
      </c>
      <c r="K44" s="4" t="s">
        <v>30</v>
      </c>
      <c r="L44" s="4">
        <v>625.19</v>
      </c>
      <c r="M44" s="4">
        <v>625.19</v>
      </c>
      <c r="N44" s="4" t="s">
        <v>167</v>
      </c>
      <c r="O44" s="4" t="s">
        <v>126</v>
      </c>
      <c r="P44" s="4" t="s">
        <v>33</v>
      </c>
      <c r="Q44" s="4">
        <v>0</v>
      </c>
      <c r="R44" s="10">
        <v>44987</v>
      </c>
      <c r="S44" s="7">
        <v>45005</v>
      </c>
      <c r="T44" s="4" t="s">
        <v>34</v>
      </c>
      <c r="U44" s="4">
        <v>625.19</v>
      </c>
      <c r="V44" s="4">
        <v>0</v>
      </c>
      <c r="W44" s="4">
        <v>0</v>
      </c>
      <c r="X44" s="4" t="s">
        <v>168</v>
      </c>
      <c r="Y44" s="4" t="s">
        <v>169</v>
      </c>
    </row>
    <row r="45" s="4" customFormat="1" spans="1:25">
      <c r="A45" s="4" t="s">
        <v>170</v>
      </c>
      <c r="B45" s="4" t="s">
        <v>26</v>
      </c>
      <c r="C45" s="4" t="s">
        <v>27</v>
      </c>
      <c r="D45" s="4" t="s">
        <v>38</v>
      </c>
      <c r="E45" s="4" t="s">
        <v>64</v>
      </c>
      <c r="F45" s="7">
        <v>44988</v>
      </c>
      <c r="G45" s="7">
        <v>44990</v>
      </c>
      <c r="H45" s="4">
        <v>1</v>
      </c>
      <c r="I45" s="4">
        <v>2</v>
      </c>
      <c r="J45" s="4">
        <v>2</v>
      </c>
      <c r="K45" s="4" t="s">
        <v>30</v>
      </c>
      <c r="L45" s="4">
        <v>683.2</v>
      </c>
      <c r="M45" s="4">
        <v>683.2</v>
      </c>
      <c r="N45" s="4" t="s">
        <v>171</v>
      </c>
      <c r="O45" s="4" t="s">
        <v>126</v>
      </c>
      <c r="P45" s="4" t="s">
        <v>33</v>
      </c>
      <c r="Q45" s="4">
        <v>0</v>
      </c>
      <c r="R45" s="10">
        <v>44987</v>
      </c>
      <c r="S45" s="7">
        <v>45005</v>
      </c>
      <c r="T45" s="4" t="s">
        <v>34</v>
      </c>
      <c r="U45" s="4">
        <v>683.2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172</v>
      </c>
      <c r="B46" s="4" t="s">
        <v>26</v>
      </c>
      <c r="C46" s="4" t="s">
        <v>27</v>
      </c>
      <c r="D46" s="4" t="s">
        <v>46</v>
      </c>
      <c r="E46" s="4" t="s">
        <v>141</v>
      </c>
      <c r="F46" s="7">
        <v>44989</v>
      </c>
      <c r="G46" s="7">
        <v>44990</v>
      </c>
      <c r="H46" s="4">
        <v>2</v>
      </c>
      <c r="I46" s="4">
        <v>1</v>
      </c>
      <c r="J46" s="4">
        <v>2</v>
      </c>
      <c r="K46" s="4" t="s">
        <v>30</v>
      </c>
      <c r="L46" s="4">
        <v>720</v>
      </c>
      <c r="M46" s="4">
        <v>720</v>
      </c>
      <c r="N46" s="4" t="s">
        <v>173</v>
      </c>
      <c r="O46" s="4" t="s">
        <v>126</v>
      </c>
      <c r="P46" s="4" t="s">
        <v>33</v>
      </c>
      <c r="Q46" s="4">
        <v>0</v>
      </c>
      <c r="R46" s="10">
        <v>44987</v>
      </c>
      <c r="S46" s="7">
        <v>45005</v>
      </c>
      <c r="T46" s="4" t="s">
        <v>34</v>
      </c>
      <c r="U46" s="4">
        <v>720</v>
      </c>
      <c r="V46" s="4">
        <v>0</v>
      </c>
      <c r="W46" s="4">
        <v>0</v>
      </c>
      <c r="X46" s="4" t="s">
        <v>41</v>
      </c>
      <c r="Y46" s="4" t="s">
        <v>174</v>
      </c>
    </row>
    <row r="47" s="4" customFormat="1" spans="1:25">
      <c r="A47" s="4" t="s">
        <v>175</v>
      </c>
      <c r="B47" s="4" t="s">
        <v>26</v>
      </c>
      <c r="C47" s="4" t="s">
        <v>27</v>
      </c>
      <c r="D47" s="4" t="s">
        <v>38</v>
      </c>
      <c r="E47" s="4" t="s">
        <v>53</v>
      </c>
      <c r="F47" s="7">
        <v>44988</v>
      </c>
      <c r="G47" s="7">
        <v>44990</v>
      </c>
      <c r="H47" s="4">
        <v>2</v>
      </c>
      <c r="I47" s="4">
        <v>2</v>
      </c>
      <c r="J47" s="4">
        <v>4</v>
      </c>
      <c r="K47" s="4" t="s">
        <v>30</v>
      </c>
      <c r="L47" s="4">
        <v>1310.4</v>
      </c>
      <c r="M47" s="4">
        <v>1310.4</v>
      </c>
      <c r="N47" s="4" t="s">
        <v>176</v>
      </c>
      <c r="O47" s="4" t="s">
        <v>126</v>
      </c>
      <c r="P47" s="4" t="s">
        <v>33</v>
      </c>
      <c r="Q47" s="4">
        <v>0</v>
      </c>
      <c r="R47" s="10">
        <v>44987</v>
      </c>
      <c r="S47" s="7">
        <v>45005</v>
      </c>
      <c r="T47" s="4" t="s">
        <v>34</v>
      </c>
      <c r="U47" s="4">
        <v>1310.4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177</v>
      </c>
      <c r="B48" s="4" t="s">
        <v>26</v>
      </c>
      <c r="C48" s="4" t="s">
        <v>27</v>
      </c>
      <c r="D48" s="4" t="s">
        <v>38</v>
      </c>
      <c r="E48" s="4" t="s">
        <v>43</v>
      </c>
      <c r="F48" s="7">
        <v>44989</v>
      </c>
      <c r="G48" s="7">
        <v>44990</v>
      </c>
      <c r="H48" s="4">
        <v>1</v>
      </c>
      <c r="I48" s="4">
        <v>1</v>
      </c>
      <c r="J48" s="4">
        <v>1</v>
      </c>
      <c r="K48" s="4" t="s">
        <v>30</v>
      </c>
      <c r="L48" s="4">
        <v>341.6</v>
      </c>
      <c r="M48" s="4">
        <v>341.6</v>
      </c>
      <c r="N48" s="4" t="s">
        <v>178</v>
      </c>
      <c r="O48" s="4" t="s">
        <v>126</v>
      </c>
      <c r="P48" s="4" t="s">
        <v>33</v>
      </c>
      <c r="Q48" s="4">
        <v>0</v>
      </c>
      <c r="R48" s="10">
        <v>44988</v>
      </c>
      <c r="S48" s="7">
        <v>45005</v>
      </c>
      <c r="T48" s="4" t="s">
        <v>34</v>
      </c>
      <c r="U48" s="4">
        <v>341.6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179</v>
      </c>
      <c r="B49" s="4" t="s">
        <v>26</v>
      </c>
      <c r="C49" s="4" t="s">
        <v>27</v>
      </c>
      <c r="D49" s="4" t="s">
        <v>69</v>
      </c>
      <c r="E49" s="4" t="s">
        <v>180</v>
      </c>
      <c r="F49" s="7">
        <v>44989</v>
      </c>
      <c r="G49" s="7">
        <v>44990</v>
      </c>
      <c r="H49" s="4">
        <v>1</v>
      </c>
      <c r="I49" s="4">
        <v>1</v>
      </c>
      <c r="J49" s="4">
        <v>1</v>
      </c>
      <c r="K49" s="4" t="s">
        <v>30</v>
      </c>
      <c r="L49" s="4">
        <v>1531.16</v>
      </c>
      <c r="M49" s="4">
        <v>1531.16</v>
      </c>
      <c r="N49" s="4" t="s">
        <v>181</v>
      </c>
      <c r="O49" s="4" t="s">
        <v>126</v>
      </c>
      <c r="P49" s="4" t="s">
        <v>33</v>
      </c>
      <c r="Q49" s="4">
        <v>0</v>
      </c>
      <c r="R49" s="10">
        <v>44988</v>
      </c>
      <c r="S49" s="7">
        <v>45005</v>
      </c>
      <c r="T49" s="4" t="s">
        <v>34</v>
      </c>
      <c r="U49" s="4">
        <v>1531.16</v>
      </c>
      <c r="V49" s="4">
        <v>0</v>
      </c>
      <c r="W49" s="4">
        <v>0</v>
      </c>
      <c r="X49" s="4" t="s">
        <v>182</v>
      </c>
      <c r="Y49" s="4" t="s">
        <v>183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38</v>
      </c>
      <c r="E50" s="4" t="s">
        <v>43</v>
      </c>
      <c r="F50" s="7">
        <v>44989</v>
      </c>
      <c r="G50" s="7">
        <v>44990</v>
      </c>
      <c r="H50" s="4">
        <v>1</v>
      </c>
      <c r="I50" s="4">
        <v>1</v>
      </c>
      <c r="J50" s="4">
        <v>1</v>
      </c>
      <c r="K50" s="4" t="s">
        <v>30</v>
      </c>
      <c r="L50" s="4">
        <v>341.6</v>
      </c>
      <c r="M50" s="4">
        <v>341.6</v>
      </c>
      <c r="N50" s="4" t="s">
        <v>185</v>
      </c>
      <c r="O50" s="4" t="s">
        <v>126</v>
      </c>
      <c r="P50" s="4" t="s">
        <v>33</v>
      </c>
      <c r="Q50" s="4">
        <v>0</v>
      </c>
      <c r="R50" s="10">
        <v>44988</v>
      </c>
      <c r="S50" s="7">
        <v>45005</v>
      </c>
      <c r="T50" s="4" t="s">
        <v>34</v>
      </c>
      <c r="U50" s="4">
        <v>341.6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186</v>
      </c>
      <c r="B51" s="4" t="s">
        <v>26</v>
      </c>
      <c r="C51" s="4" t="s">
        <v>27</v>
      </c>
      <c r="D51" s="4" t="s">
        <v>38</v>
      </c>
      <c r="E51" s="4" t="s">
        <v>39</v>
      </c>
      <c r="F51" s="7">
        <v>44989</v>
      </c>
      <c r="G51" s="7">
        <v>44990</v>
      </c>
      <c r="H51" s="4">
        <v>1</v>
      </c>
      <c r="I51" s="4">
        <v>1</v>
      </c>
      <c r="J51" s="4">
        <v>1</v>
      </c>
      <c r="K51" s="4" t="s">
        <v>30</v>
      </c>
      <c r="L51" s="4">
        <v>327.6</v>
      </c>
      <c r="M51" s="4">
        <v>327.6</v>
      </c>
      <c r="N51" s="4" t="s">
        <v>187</v>
      </c>
      <c r="O51" s="4" t="s">
        <v>126</v>
      </c>
      <c r="P51" s="4" t="s">
        <v>33</v>
      </c>
      <c r="Q51" s="4">
        <v>0</v>
      </c>
      <c r="R51" s="10">
        <v>44988</v>
      </c>
      <c r="S51" s="7">
        <v>45005</v>
      </c>
      <c r="T51" s="4" t="s">
        <v>34</v>
      </c>
      <c r="U51" s="4">
        <v>327.6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188</v>
      </c>
      <c r="B52" s="4" t="s">
        <v>26</v>
      </c>
      <c r="C52" s="4" t="s">
        <v>27</v>
      </c>
      <c r="D52" s="4" t="s">
        <v>38</v>
      </c>
      <c r="E52" s="4" t="s">
        <v>60</v>
      </c>
      <c r="F52" s="7">
        <v>44989</v>
      </c>
      <c r="G52" s="7">
        <v>44990</v>
      </c>
      <c r="H52" s="4">
        <v>1</v>
      </c>
      <c r="I52" s="4">
        <v>1</v>
      </c>
      <c r="J52" s="4">
        <v>1</v>
      </c>
      <c r="K52" s="4" t="s">
        <v>30</v>
      </c>
      <c r="L52" s="4">
        <v>320.6</v>
      </c>
      <c r="M52" s="4">
        <v>320.6</v>
      </c>
      <c r="N52" s="4" t="s">
        <v>111</v>
      </c>
      <c r="O52" s="4" t="s">
        <v>126</v>
      </c>
      <c r="P52" s="4" t="s">
        <v>33</v>
      </c>
      <c r="Q52" s="4">
        <v>0</v>
      </c>
      <c r="R52" s="10">
        <v>44989</v>
      </c>
      <c r="S52" s="7">
        <v>45005</v>
      </c>
      <c r="T52" s="4" t="s">
        <v>34</v>
      </c>
      <c r="U52" s="4">
        <v>320.6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189</v>
      </c>
      <c r="B53" s="4" t="s">
        <v>26</v>
      </c>
      <c r="C53" s="4" t="s">
        <v>27</v>
      </c>
      <c r="D53" s="4" t="s">
        <v>190</v>
      </c>
      <c r="E53" s="4" t="s">
        <v>191</v>
      </c>
      <c r="F53" s="7">
        <v>44989</v>
      </c>
      <c r="G53" s="7">
        <v>44990</v>
      </c>
      <c r="H53" s="4">
        <v>1</v>
      </c>
      <c r="I53" s="4">
        <v>1</v>
      </c>
      <c r="J53" s="4">
        <v>1</v>
      </c>
      <c r="K53" s="4" t="s">
        <v>30</v>
      </c>
      <c r="L53" s="4">
        <v>153</v>
      </c>
      <c r="M53" s="4">
        <v>153</v>
      </c>
      <c r="N53" s="4" t="s">
        <v>192</v>
      </c>
      <c r="O53" s="4" t="s">
        <v>126</v>
      </c>
      <c r="P53" s="4" t="s">
        <v>33</v>
      </c>
      <c r="Q53" s="4">
        <v>0</v>
      </c>
      <c r="R53" s="10">
        <v>44989</v>
      </c>
      <c r="S53" s="7">
        <v>45005</v>
      </c>
      <c r="T53" s="4" t="s">
        <v>34</v>
      </c>
      <c r="U53" s="4">
        <v>153</v>
      </c>
      <c r="V53" s="4">
        <v>0</v>
      </c>
      <c r="W53" s="4">
        <v>0</v>
      </c>
      <c r="X53" s="4" t="s">
        <v>193</v>
      </c>
      <c r="Y53" s="4" t="s">
        <v>41</v>
      </c>
    </row>
    <row r="54" s="4" customFormat="1" spans="1:25">
      <c r="A54" s="4" t="s">
        <v>194</v>
      </c>
      <c r="B54" s="4" t="s">
        <v>26</v>
      </c>
      <c r="C54" s="4" t="s">
        <v>27</v>
      </c>
      <c r="D54" s="4" t="s">
        <v>195</v>
      </c>
      <c r="E54" s="4" t="s">
        <v>196</v>
      </c>
      <c r="F54" s="7">
        <v>44989</v>
      </c>
      <c r="G54" s="7">
        <v>44990</v>
      </c>
      <c r="H54" s="4">
        <v>1</v>
      </c>
      <c r="I54" s="4">
        <v>1</v>
      </c>
      <c r="J54" s="4">
        <v>1</v>
      </c>
      <c r="K54" s="4" t="s">
        <v>30</v>
      </c>
      <c r="L54" s="4">
        <v>817.09</v>
      </c>
      <c r="M54" s="4">
        <v>817.09</v>
      </c>
      <c r="N54" s="4" t="s">
        <v>197</v>
      </c>
      <c r="O54" s="4" t="s">
        <v>126</v>
      </c>
      <c r="P54" s="4" t="s">
        <v>33</v>
      </c>
      <c r="Q54" s="4">
        <v>0</v>
      </c>
      <c r="R54" s="10">
        <v>44989</v>
      </c>
      <c r="S54" s="7">
        <v>45005</v>
      </c>
      <c r="T54" s="4" t="s">
        <v>34</v>
      </c>
      <c r="U54" s="4">
        <v>817.09</v>
      </c>
      <c r="V54" s="4">
        <v>0</v>
      </c>
      <c r="W54" s="4">
        <v>0</v>
      </c>
      <c r="X54" s="4" t="s">
        <v>198</v>
      </c>
      <c r="Y5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5" sqref="A55:D59"/>
    </sheetView>
  </sheetViews>
  <sheetFormatPr defaultColWidth="9" defaultRowHeight="13.5"/>
  <cols>
    <col min="1" max="1" width="12.625" style="4"/>
    <col min="2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199</v>
      </c>
    </row>
    <row r="2" s="4" customFormat="1" spans="1:9">
      <c r="A2" s="6">
        <v>999222927329403</v>
      </c>
      <c r="B2" s="7">
        <v>44986</v>
      </c>
      <c r="C2" s="7">
        <v>44988</v>
      </c>
      <c r="D2" s="4">
        <v>1409.96</v>
      </c>
      <c r="E2" s="4" t="str">
        <f>VLOOKUP(A2,HOP!A:L,12,0)</f>
        <v>1409.96</v>
      </c>
      <c r="F2" s="4" t="str">
        <f>VLOOKUP(A2,HOP!A:C,3,0)</f>
        <v>3065242</v>
      </c>
      <c r="G2" s="4">
        <f>D2-E2</f>
        <v>0</v>
      </c>
      <c r="H2" s="4" t="str">
        <f>$H$1&amp;F2</f>
        <v>，3065242</v>
      </c>
      <c r="I2" s="4" t="str">
        <f>VLOOKUP(A2,HOP!A:U,21,0)</f>
        <v>直连</v>
      </c>
    </row>
    <row r="3" s="4" customFormat="1" hidden="1" spans="1:10">
      <c r="A3" s="11" t="s">
        <v>200</v>
      </c>
      <c r="B3" s="7">
        <v>44986</v>
      </c>
      <c r="C3" s="7">
        <v>44988</v>
      </c>
      <c r="D3" s="4">
        <v>1965.6</v>
      </c>
      <c r="E3" s="4">
        <v>1965.6</v>
      </c>
      <c r="F3" s="12" t="s">
        <v>201</v>
      </c>
      <c r="G3" s="4">
        <f t="shared" ref="G3:G48" si="0">D3-E3</f>
        <v>0</v>
      </c>
      <c r="H3" s="4" t="str">
        <f t="shared" ref="H3:H48" si="1">$H$1&amp;F3</f>
        <v>，202303011224220068</v>
      </c>
      <c r="I3" s="4" t="e">
        <f>VLOOKUP(A3,HOP!A:U,21,0)</f>
        <v>#N/A</v>
      </c>
      <c r="J3" s="4">
        <v>3.1</v>
      </c>
    </row>
    <row r="4" s="4" customFormat="1" hidden="1" spans="1:10">
      <c r="A4" s="11" t="s">
        <v>202</v>
      </c>
      <c r="B4" s="7">
        <v>44987</v>
      </c>
      <c r="C4" s="7">
        <v>44988</v>
      </c>
      <c r="D4" s="4">
        <v>366</v>
      </c>
      <c r="E4" s="4">
        <v>366</v>
      </c>
      <c r="F4" s="12" t="s">
        <v>203</v>
      </c>
      <c r="G4" s="4">
        <f t="shared" si="0"/>
        <v>0</v>
      </c>
      <c r="H4" s="4" t="str">
        <f t="shared" si="1"/>
        <v>，202303011632490020</v>
      </c>
      <c r="I4" s="4" t="e">
        <f>VLOOKUP(A4,HOP!A:U,21,0)</f>
        <v>#N/A</v>
      </c>
      <c r="J4" s="4">
        <v>3.1</v>
      </c>
    </row>
    <row r="5" s="4" customFormat="1" hidden="1" spans="1:10">
      <c r="A5" s="11" t="s">
        <v>204</v>
      </c>
      <c r="B5" s="7">
        <v>44986</v>
      </c>
      <c r="C5" s="7">
        <v>44988</v>
      </c>
      <c r="D5" s="4">
        <v>686.8</v>
      </c>
      <c r="E5" s="4">
        <v>686.8</v>
      </c>
      <c r="F5" s="12" t="s">
        <v>205</v>
      </c>
      <c r="G5" s="4">
        <f t="shared" si="0"/>
        <v>0</v>
      </c>
      <c r="H5" s="4" t="str">
        <f t="shared" si="1"/>
        <v>，202303011809370020</v>
      </c>
      <c r="I5" s="4" t="e">
        <f>VLOOKUP(A5,HOP!A:U,21,0)</f>
        <v>#N/A</v>
      </c>
      <c r="J5" s="4">
        <v>3.1</v>
      </c>
    </row>
    <row r="6" s="4" customFormat="1" hidden="1" spans="1:10">
      <c r="A6" s="11" t="s">
        <v>206</v>
      </c>
      <c r="B6" s="7">
        <v>44987</v>
      </c>
      <c r="C6" s="7">
        <v>44988</v>
      </c>
      <c r="D6" s="4">
        <v>655.2</v>
      </c>
      <c r="E6" s="4">
        <v>655.2</v>
      </c>
      <c r="F6" s="12" t="s">
        <v>207</v>
      </c>
      <c r="G6" s="4">
        <f t="shared" si="0"/>
        <v>0</v>
      </c>
      <c r="H6" s="4" t="str">
        <f t="shared" si="1"/>
        <v>，202303011816390020</v>
      </c>
      <c r="I6" s="4" t="e">
        <f>VLOOKUP(A6,HOP!A:U,21,0)</f>
        <v>#N/A</v>
      </c>
      <c r="J6" s="4">
        <v>3.1</v>
      </c>
    </row>
    <row r="7" s="4" customFormat="1" hidden="1" spans="1:10">
      <c r="A7" s="6">
        <v>22980968711</v>
      </c>
      <c r="B7" s="7">
        <v>44987</v>
      </c>
      <c r="C7" s="7">
        <v>44988</v>
      </c>
      <c r="D7" s="4">
        <v>327.6</v>
      </c>
      <c r="E7" s="4">
        <v>327.6</v>
      </c>
      <c r="F7" s="12" t="s">
        <v>208</v>
      </c>
      <c r="G7" s="4">
        <f t="shared" si="0"/>
        <v>0</v>
      </c>
      <c r="H7" s="4" t="str">
        <f t="shared" si="1"/>
        <v>，202303020841300076</v>
      </c>
      <c r="I7" s="4" t="e">
        <f>VLOOKUP(A7,HOP!A:U,21,0)</f>
        <v>#N/A</v>
      </c>
      <c r="J7" s="4">
        <v>3.2</v>
      </c>
    </row>
    <row r="8" s="4" customFormat="1" hidden="1" spans="1:9">
      <c r="A8" s="6">
        <v>999222981232336</v>
      </c>
      <c r="B8" s="7">
        <v>44987</v>
      </c>
      <c r="C8" s="7">
        <v>44988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11" t="s">
        <v>209</v>
      </c>
      <c r="B9" s="7">
        <v>44987</v>
      </c>
      <c r="C9" s="7">
        <v>44988</v>
      </c>
      <c r="D9" s="4">
        <v>327.6</v>
      </c>
      <c r="E9" s="4">
        <v>327.6</v>
      </c>
      <c r="F9" s="12" t="s">
        <v>210</v>
      </c>
      <c r="G9" s="4">
        <f t="shared" si="0"/>
        <v>0</v>
      </c>
      <c r="H9" s="4" t="str">
        <f t="shared" si="1"/>
        <v>，202303021201100076</v>
      </c>
      <c r="I9" s="4" t="e">
        <f>VLOOKUP(A9,HOP!A:U,21,0)</f>
        <v>#N/A</v>
      </c>
      <c r="J9" s="4">
        <v>3.2</v>
      </c>
    </row>
    <row r="10" s="4" customFormat="1" hidden="1" spans="1:10">
      <c r="A10" s="11" t="s">
        <v>211</v>
      </c>
      <c r="B10" s="7">
        <v>44987</v>
      </c>
      <c r="C10" s="7">
        <v>44988</v>
      </c>
      <c r="D10" s="4">
        <v>320.6</v>
      </c>
      <c r="E10" s="4">
        <v>320.6</v>
      </c>
      <c r="F10" s="12" t="s">
        <v>212</v>
      </c>
      <c r="G10" s="4">
        <f t="shared" si="0"/>
        <v>0</v>
      </c>
      <c r="H10" s="4" t="str">
        <f t="shared" si="1"/>
        <v>，202303021325140021</v>
      </c>
      <c r="I10" s="4" t="e">
        <f>VLOOKUP(A10,HOP!A:U,21,0)</f>
        <v>#N/A</v>
      </c>
      <c r="J10" s="4">
        <v>3.2</v>
      </c>
    </row>
    <row r="11" s="4" customFormat="1" hidden="1" spans="1:10">
      <c r="A11" s="11" t="s">
        <v>213</v>
      </c>
      <c r="B11" s="7">
        <v>44987</v>
      </c>
      <c r="C11" s="7">
        <v>44988</v>
      </c>
      <c r="D11" s="4">
        <v>683.2</v>
      </c>
      <c r="E11" s="4">
        <v>683.2</v>
      </c>
      <c r="F11" s="12" t="s">
        <v>214</v>
      </c>
      <c r="G11" s="4">
        <f t="shared" si="0"/>
        <v>0</v>
      </c>
      <c r="H11" s="4" t="str">
        <f t="shared" si="1"/>
        <v>，202303021326220021</v>
      </c>
      <c r="I11" s="4" t="e">
        <f>VLOOKUP(A11,HOP!A:U,21,0)</f>
        <v>#N/A</v>
      </c>
      <c r="J11" s="4">
        <v>3.2</v>
      </c>
    </row>
    <row r="12" s="4" customFormat="1" hidden="1" spans="1:10">
      <c r="A12" s="11" t="s">
        <v>215</v>
      </c>
      <c r="B12" s="7">
        <v>44987</v>
      </c>
      <c r="C12" s="7">
        <v>44988</v>
      </c>
      <c r="D12" s="4">
        <v>327.6</v>
      </c>
      <c r="E12" s="4">
        <v>327.6</v>
      </c>
      <c r="F12" s="12" t="s">
        <v>216</v>
      </c>
      <c r="G12" s="4">
        <f t="shared" si="0"/>
        <v>0</v>
      </c>
      <c r="H12" s="4" t="str">
        <f t="shared" si="1"/>
        <v>，202303021338520076</v>
      </c>
      <c r="I12" s="4" t="e">
        <f>VLOOKUP(A12,HOP!A:U,21,0)</f>
        <v>#N/A</v>
      </c>
      <c r="J12" s="4">
        <v>3.2</v>
      </c>
    </row>
    <row r="13" s="4" customFormat="1" spans="1:9">
      <c r="A13" s="6">
        <v>999222985240759</v>
      </c>
      <c r="B13" s="7">
        <v>44987</v>
      </c>
      <c r="C13" s="7">
        <v>44988</v>
      </c>
      <c r="D13" s="4">
        <v>1575.6</v>
      </c>
      <c r="E13" s="4" t="str">
        <f>VLOOKUP(A13,HOP!A:L,12,0)</f>
        <v>1575.60</v>
      </c>
      <c r="F13" s="4" t="str">
        <f>VLOOKUP(A13,HOP!A:C,3,0)</f>
        <v>3081616</v>
      </c>
      <c r="G13" s="4">
        <f t="shared" si="0"/>
        <v>0</v>
      </c>
      <c r="H13" s="4" t="str">
        <f t="shared" si="1"/>
        <v>，3081616</v>
      </c>
      <c r="I13" s="4" t="str">
        <f>VLOOKUP(A13,HOP!A:U,21,0)</f>
        <v>直连</v>
      </c>
    </row>
    <row r="14" s="4" customFormat="1" spans="1:9">
      <c r="A14" s="6">
        <v>999222990404322</v>
      </c>
      <c r="B14" s="7">
        <v>44987</v>
      </c>
      <c r="C14" s="7">
        <v>44988</v>
      </c>
      <c r="D14" s="4">
        <v>1285.73</v>
      </c>
      <c r="E14" s="4" t="str">
        <f>VLOOKUP(A14,HOP!A:L,12,0)</f>
        <v>1285.73</v>
      </c>
      <c r="F14" s="4" t="str">
        <f>VLOOKUP(A14,HOP!A:C,3,0)</f>
        <v>3083518</v>
      </c>
      <c r="G14" s="4">
        <f t="shared" si="0"/>
        <v>0</v>
      </c>
      <c r="H14" s="4" t="str">
        <f t="shared" si="1"/>
        <v>，3083518</v>
      </c>
      <c r="I14" s="4" t="str">
        <f>VLOOKUP(A14,HOP!A:U,21,0)</f>
        <v>直连</v>
      </c>
    </row>
    <row r="15" s="4" customFormat="1" hidden="1" spans="1:10">
      <c r="A15" s="11" t="s">
        <v>217</v>
      </c>
      <c r="B15" s="7">
        <v>44988</v>
      </c>
      <c r="C15" s="7">
        <v>44989</v>
      </c>
      <c r="D15" s="4">
        <v>341.6</v>
      </c>
      <c r="E15" s="4">
        <v>341.6</v>
      </c>
      <c r="F15" s="12" t="s">
        <v>218</v>
      </c>
      <c r="G15" s="4">
        <f t="shared" si="0"/>
        <v>0</v>
      </c>
      <c r="H15" s="4" t="str">
        <f t="shared" si="1"/>
        <v>，202302272202310076</v>
      </c>
      <c r="I15" s="4" t="e">
        <f>VLOOKUP(A15,HOP!A:U,21,0)</f>
        <v>#N/A</v>
      </c>
      <c r="J15" s="4">
        <v>2.27</v>
      </c>
    </row>
    <row r="16" s="4" customFormat="1" hidden="1" spans="1:10">
      <c r="A16" s="11" t="s">
        <v>219</v>
      </c>
      <c r="B16" s="7">
        <v>44988</v>
      </c>
      <c r="C16" s="7">
        <v>44989</v>
      </c>
      <c r="D16" s="4">
        <v>327.6</v>
      </c>
      <c r="E16" s="4">
        <v>327.6</v>
      </c>
      <c r="F16" s="12" t="s">
        <v>220</v>
      </c>
      <c r="G16" s="4">
        <f t="shared" si="0"/>
        <v>0</v>
      </c>
      <c r="H16" s="4" t="str">
        <f t="shared" si="1"/>
        <v>，202302272201420021</v>
      </c>
      <c r="I16" s="4" t="e">
        <f>VLOOKUP(A16,HOP!A:U,21,0)</f>
        <v>#N/A</v>
      </c>
      <c r="J16" s="4">
        <v>2.27</v>
      </c>
    </row>
    <row r="17" s="4" customFormat="1" hidden="1" spans="1:10">
      <c r="A17" s="11" t="s">
        <v>221</v>
      </c>
      <c r="B17" s="7">
        <v>44988</v>
      </c>
      <c r="C17" s="7">
        <v>44989</v>
      </c>
      <c r="D17" s="4">
        <v>655.2</v>
      </c>
      <c r="E17" s="4">
        <v>655.2</v>
      </c>
      <c r="F17" s="12" t="s">
        <v>222</v>
      </c>
      <c r="G17" s="4">
        <f t="shared" si="0"/>
        <v>0</v>
      </c>
      <c r="H17" s="4" t="str">
        <f t="shared" si="1"/>
        <v>，202303011030180021</v>
      </c>
      <c r="I17" s="4" t="e">
        <f>VLOOKUP(A17,HOP!A:U,21,0)</f>
        <v>#N/A</v>
      </c>
      <c r="J17" s="4">
        <v>3.1</v>
      </c>
    </row>
    <row r="18" s="4" customFormat="1" hidden="1" spans="1:10">
      <c r="A18" s="11" t="s">
        <v>223</v>
      </c>
      <c r="B18" s="7">
        <v>44988</v>
      </c>
      <c r="C18" s="7">
        <v>44989</v>
      </c>
      <c r="D18" s="4">
        <v>327.6</v>
      </c>
      <c r="E18" s="4">
        <v>327.6</v>
      </c>
      <c r="F18" s="12" t="s">
        <v>224</v>
      </c>
      <c r="G18" s="4">
        <f t="shared" si="0"/>
        <v>0</v>
      </c>
      <c r="H18" s="4" t="str">
        <f t="shared" si="1"/>
        <v>，202303012359190073</v>
      </c>
      <c r="I18" s="4" t="e">
        <f>VLOOKUP(A18,HOP!A:U,21,0)</f>
        <v>#N/A</v>
      </c>
      <c r="J18" s="4">
        <v>3.1</v>
      </c>
    </row>
    <row r="19" s="4" customFormat="1" hidden="1" spans="1:10">
      <c r="A19" s="11" t="s">
        <v>225</v>
      </c>
      <c r="B19" s="7">
        <v>44988</v>
      </c>
      <c r="C19" s="7">
        <v>44989</v>
      </c>
      <c r="D19" s="4">
        <v>683.2</v>
      </c>
      <c r="E19" s="4">
        <v>683.2</v>
      </c>
      <c r="F19" s="12" t="s">
        <v>226</v>
      </c>
      <c r="G19" s="4">
        <f t="shared" si="0"/>
        <v>0</v>
      </c>
      <c r="H19" s="4" t="str">
        <f t="shared" si="1"/>
        <v>，202303012359170020</v>
      </c>
      <c r="I19" s="4" t="e">
        <f>VLOOKUP(A19,HOP!A:U,21,0)</f>
        <v>#N/A</v>
      </c>
      <c r="J19" s="4">
        <v>3.1</v>
      </c>
    </row>
    <row r="20" s="4" customFormat="1" hidden="1" spans="1:9">
      <c r="A20" s="6">
        <v>999222981470342</v>
      </c>
      <c r="B20" s="7">
        <v>44988</v>
      </c>
      <c r="C20" s="7">
        <v>44989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6">
        <v>999222982884251</v>
      </c>
      <c r="B21" s="7">
        <v>44988</v>
      </c>
      <c r="C21" s="7">
        <v>44989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6">
        <v>999222983535402</v>
      </c>
      <c r="B22" s="7">
        <v>44988</v>
      </c>
      <c r="C22" s="7">
        <v>44989</v>
      </c>
      <c r="D22" s="4">
        <v>471.67</v>
      </c>
      <c r="E22" s="4" t="str">
        <f>VLOOKUP(A22,HOP!A:L,12,0)</f>
        <v>471.67</v>
      </c>
      <c r="F22" s="4" t="str">
        <f>VLOOKUP(A22,HOP!A:C,3,0)</f>
        <v>3081032</v>
      </c>
      <c r="G22" s="4">
        <f t="shared" si="0"/>
        <v>0</v>
      </c>
      <c r="H22" s="4" t="str">
        <f t="shared" si="1"/>
        <v>，3081032</v>
      </c>
      <c r="I22" s="4" t="str">
        <f>VLOOKUP(A22,HOP!A:U,21,0)</f>
        <v>直连</v>
      </c>
    </row>
    <row r="23" s="4" customFormat="1" spans="1:9">
      <c r="A23" s="6">
        <v>999222996286294</v>
      </c>
      <c r="B23" s="7">
        <v>44988</v>
      </c>
      <c r="C23" s="7">
        <v>44989</v>
      </c>
      <c r="D23" s="4">
        <v>671.65</v>
      </c>
      <c r="E23" s="4" t="str">
        <f>VLOOKUP(A23,HOP!A:L,12,0)</f>
        <v>671.65</v>
      </c>
      <c r="F23" s="4" t="str">
        <f>VLOOKUP(A23,HOP!A:C,3,0)</f>
        <v>3086099</v>
      </c>
      <c r="G23" s="4">
        <f t="shared" si="0"/>
        <v>0</v>
      </c>
      <c r="H23" s="4" t="str">
        <f t="shared" si="1"/>
        <v>，3086099</v>
      </c>
      <c r="I23" s="4" t="str">
        <f>VLOOKUP(A23,HOP!A:U,21,0)</f>
        <v>直连</v>
      </c>
    </row>
    <row r="24" s="5" customFormat="1" hidden="1" spans="1:10">
      <c r="A24" s="13" t="s">
        <v>227</v>
      </c>
      <c r="B24" s="9">
        <v>44988</v>
      </c>
      <c r="C24" s="9">
        <v>44989</v>
      </c>
      <c r="D24" s="5">
        <v>327.6</v>
      </c>
      <c r="E24" s="5">
        <v>327.6</v>
      </c>
      <c r="F24" s="14" t="s">
        <v>228</v>
      </c>
      <c r="G24" s="5">
        <f t="shared" si="0"/>
        <v>0</v>
      </c>
      <c r="H24" s="5" t="str">
        <f t="shared" si="1"/>
        <v>，202303031550570025</v>
      </c>
      <c r="I24" s="5" t="e">
        <f>VLOOKUP(A24,HOP!A:U,21,0)</f>
        <v>#N/A</v>
      </c>
      <c r="J24" s="5">
        <v>3.3</v>
      </c>
    </row>
    <row r="25" s="4" customFormat="1" hidden="1" spans="1:10">
      <c r="A25" s="11" t="s">
        <v>229</v>
      </c>
      <c r="B25" s="7">
        <v>44988</v>
      </c>
      <c r="C25" s="7">
        <v>44989</v>
      </c>
      <c r="D25" s="4">
        <v>327.6</v>
      </c>
      <c r="E25" s="4">
        <v>327.6</v>
      </c>
      <c r="F25" s="12" t="s">
        <v>230</v>
      </c>
      <c r="G25" s="4">
        <f t="shared" si="0"/>
        <v>0</v>
      </c>
      <c r="H25" s="4" t="str">
        <f t="shared" si="1"/>
        <v>，202303031653590071</v>
      </c>
      <c r="I25" s="4" t="e">
        <f>VLOOKUP(A25,HOP!A:U,21,0)</f>
        <v>#N/A</v>
      </c>
      <c r="J25" s="4">
        <v>3.3</v>
      </c>
    </row>
    <row r="26" s="4" customFormat="1" hidden="1" spans="1:9">
      <c r="A26" s="6">
        <v>999222998449544</v>
      </c>
      <c r="B26" s="7">
        <v>44988</v>
      </c>
      <c r="C26" s="7">
        <v>44989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6">
        <v>999222998462308</v>
      </c>
      <c r="B27" s="7">
        <v>44988</v>
      </c>
      <c r="C27" s="7">
        <v>44989</v>
      </c>
      <c r="D27" s="4">
        <v>1334.88</v>
      </c>
      <c r="E27" s="4" t="str">
        <f>VLOOKUP(A27,HOP!A:L,12,0)</f>
        <v>1334.88</v>
      </c>
      <c r="F27" s="4" t="str">
        <f>VLOOKUP(A27,HOP!A:C,3,0)</f>
        <v>3086968</v>
      </c>
      <c r="G27" s="4">
        <f t="shared" si="0"/>
        <v>0</v>
      </c>
      <c r="H27" s="4" t="str">
        <f t="shared" si="1"/>
        <v>，3086968</v>
      </c>
      <c r="I27" s="4" t="str">
        <f>VLOOKUP(A27,HOP!A:U,21,0)</f>
        <v>直连</v>
      </c>
    </row>
    <row r="28" s="4" customFormat="1" spans="1:9">
      <c r="A28" s="6">
        <v>999222874976446</v>
      </c>
      <c r="B28" s="7">
        <v>44986</v>
      </c>
      <c r="C28" s="7">
        <v>44990</v>
      </c>
      <c r="D28" s="4">
        <v>5336.97</v>
      </c>
      <c r="E28" s="4" t="str">
        <f>VLOOKUP(A28,HOP!A:L,12,0)</f>
        <v>5336.97</v>
      </c>
      <c r="F28" s="4" t="str">
        <f>VLOOKUP(A28,HOP!A:C,3,0)</f>
        <v>3056229</v>
      </c>
      <c r="G28" s="4">
        <f t="shared" si="0"/>
        <v>0</v>
      </c>
      <c r="H28" s="4" t="str">
        <f t="shared" si="1"/>
        <v>，3056229</v>
      </c>
      <c r="I28" s="4" t="str">
        <f>VLOOKUP(A28,HOP!A:U,21,0)</f>
        <v>直连</v>
      </c>
    </row>
    <row r="29" s="4" customFormat="1" hidden="1" spans="1:9">
      <c r="A29" s="6">
        <v>999222893590616</v>
      </c>
      <c r="B29" s="7">
        <v>44989</v>
      </c>
      <c r="C29" s="7">
        <v>44990</v>
      </c>
      <c r="D29" s="4">
        <v>285.6</v>
      </c>
      <c r="E29" s="4" t="str">
        <f>VLOOKUP(A29,HOP!A:L,12,0)</f>
        <v>285.60</v>
      </c>
      <c r="F29" s="4" t="str">
        <f>VLOOKUP(A29,HOP!A:C,3,0)</f>
        <v>3059100</v>
      </c>
      <c r="G29" s="4">
        <f t="shared" si="0"/>
        <v>0</v>
      </c>
      <c r="H29" s="4" t="str">
        <f t="shared" si="1"/>
        <v>，3059100</v>
      </c>
      <c r="I29" s="4" t="str">
        <f>VLOOKUP(A29,HOP!A:U,21,0)</f>
        <v>直采</v>
      </c>
    </row>
    <row r="30" s="4" customFormat="1" hidden="1" spans="1:9">
      <c r="A30" s="6">
        <v>999222894960703</v>
      </c>
      <c r="B30" s="7">
        <v>44988</v>
      </c>
      <c r="C30" s="7">
        <v>44990</v>
      </c>
      <c r="D30" s="4">
        <v>612</v>
      </c>
      <c r="E30" s="4" t="str">
        <f>VLOOKUP(A30,HOP!A:L,12,0)</f>
        <v>612.00</v>
      </c>
      <c r="F30" s="4" t="str">
        <f>VLOOKUP(A30,HOP!A:C,3,0)</f>
        <v>3059353</v>
      </c>
      <c r="G30" s="4">
        <f t="shared" si="0"/>
        <v>0</v>
      </c>
      <c r="H30" s="4" t="str">
        <f t="shared" si="1"/>
        <v>，3059353</v>
      </c>
      <c r="I30" s="4" t="str">
        <f>VLOOKUP(A30,HOP!A:U,21,0)</f>
        <v>直采</v>
      </c>
    </row>
    <row r="31" s="4" customFormat="1" hidden="1" spans="1:9">
      <c r="A31" s="6">
        <v>999222932449740</v>
      </c>
      <c r="B31" s="7">
        <v>44989</v>
      </c>
      <c r="C31" s="7">
        <v>44990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6">
        <v>999222941252398</v>
      </c>
      <c r="B32" s="7">
        <v>44989</v>
      </c>
      <c r="C32" s="7">
        <v>44990</v>
      </c>
      <c r="D32" s="4">
        <v>526.21</v>
      </c>
      <c r="E32" s="4" t="str">
        <f>VLOOKUP(A32,HOP!A:L,12,0)</f>
        <v>526.21</v>
      </c>
      <c r="F32" s="4" t="str">
        <f>VLOOKUP(A32,HOP!A:C,3,0)</f>
        <v>3067743</v>
      </c>
      <c r="G32" s="4">
        <f t="shared" si="0"/>
        <v>0</v>
      </c>
      <c r="H32" s="4" t="str">
        <f t="shared" si="1"/>
        <v>，3067743</v>
      </c>
      <c r="I32" s="4" t="str">
        <f>VLOOKUP(A32,HOP!A:U,21,0)</f>
        <v>直连</v>
      </c>
    </row>
    <row r="33" s="4" customFormat="1" spans="1:9">
      <c r="A33" s="6">
        <v>999222946988956</v>
      </c>
      <c r="B33" s="7">
        <v>44989</v>
      </c>
      <c r="C33" s="7">
        <v>44990</v>
      </c>
      <c r="D33" s="4">
        <v>526.21</v>
      </c>
      <c r="E33" s="4" t="str">
        <f>VLOOKUP(A33,HOP!A:L,12,0)</f>
        <v>526.21</v>
      </c>
      <c r="F33" s="4" t="str">
        <f>VLOOKUP(A33,HOP!A:C,3,0)</f>
        <v>3069246</v>
      </c>
      <c r="G33" s="4">
        <f t="shared" si="0"/>
        <v>0</v>
      </c>
      <c r="H33" s="4" t="str">
        <f t="shared" si="1"/>
        <v>，3069246</v>
      </c>
      <c r="I33" s="4" t="str">
        <f>VLOOKUP(A33,HOP!A:U,21,0)</f>
        <v>直连</v>
      </c>
    </row>
    <row r="34" s="4" customFormat="1" spans="1:9">
      <c r="A34" s="6">
        <v>999222954515179</v>
      </c>
      <c r="B34" s="7">
        <v>44989</v>
      </c>
      <c r="C34" s="7">
        <v>44990</v>
      </c>
      <c r="D34" s="4">
        <v>975.66</v>
      </c>
      <c r="E34" s="4" t="str">
        <f>VLOOKUP(A34,HOP!A:L,12,0)</f>
        <v>975.66</v>
      </c>
      <c r="F34" s="4" t="str">
        <f>VLOOKUP(A34,HOP!A:C,3,0)</f>
        <v>3071524</v>
      </c>
      <c r="G34" s="4">
        <f t="shared" si="0"/>
        <v>0</v>
      </c>
      <c r="H34" s="4" t="str">
        <f t="shared" si="1"/>
        <v>，3071524</v>
      </c>
      <c r="I34" s="4" t="str">
        <f>VLOOKUP(A34,HOP!A:U,21,0)</f>
        <v>直连</v>
      </c>
    </row>
    <row r="35" s="4" customFormat="1" hidden="1" spans="1:10">
      <c r="A35" s="11" t="s">
        <v>231</v>
      </c>
      <c r="B35" s="7">
        <v>44989</v>
      </c>
      <c r="C35" s="7">
        <v>44990</v>
      </c>
      <c r="D35" s="4">
        <v>341.6</v>
      </c>
      <c r="E35" s="4">
        <v>341.6</v>
      </c>
      <c r="F35" s="12" t="s">
        <v>232</v>
      </c>
      <c r="G35" s="4">
        <f t="shared" si="0"/>
        <v>0</v>
      </c>
      <c r="H35" s="4" t="str">
        <f t="shared" si="1"/>
        <v>，202302282302470071</v>
      </c>
      <c r="I35" s="4" t="e">
        <f>VLOOKUP(A35,HOP!A:U,21,0)</f>
        <v>#N/A</v>
      </c>
      <c r="J35" s="4">
        <v>2.28</v>
      </c>
    </row>
    <row r="36" s="4" customFormat="1" hidden="1" spans="1:9">
      <c r="A36" s="6">
        <v>999222969970038</v>
      </c>
      <c r="B36" s="7">
        <v>44987</v>
      </c>
      <c r="C36" s="7">
        <v>44990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10">
      <c r="A37" s="11" t="s">
        <v>233</v>
      </c>
      <c r="B37" s="7">
        <v>44989</v>
      </c>
      <c r="C37" s="7">
        <v>44990</v>
      </c>
      <c r="D37" s="4">
        <v>384</v>
      </c>
      <c r="E37" s="4">
        <v>384</v>
      </c>
      <c r="F37" s="12" t="s">
        <v>234</v>
      </c>
      <c r="G37" s="4">
        <f t="shared" si="0"/>
        <v>0</v>
      </c>
      <c r="H37" s="4" t="str">
        <f t="shared" si="1"/>
        <v>，202303012138330020</v>
      </c>
      <c r="I37" s="4" t="e">
        <f>VLOOKUP(A37,HOP!A:U,21,0)</f>
        <v>#N/A</v>
      </c>
      <c r="J37" s="4">
        <v>3.1</v>
      </c>
    </row>
    <row r="38" s="4" customFormat="1" spans="1:9">
      <c r="A38" s="6">
        <v>999222982728150</v>
      </c>
      <c r="B38" s="7">
        <v>44989</v>
      </c>
      <c r="C38" s="7">
        <v>44990</v>
      </c>
      <c r="D38" s="4">
        <v>625.19</v>
      </c>
      <c r="E38" s="4" t="str">
        <f>VLOOKUP(A38,HOP!A:L,12,0)</f>
        <v>625.19</v>
      </c>
      <c r="F38" s="4" t="str">
        <f>VLOOKUP(A38,HOP!A:C,3,0)</f>
        <v>3080800</v>
      </c>
      <c r="G38" s="4">
        <f t="shared" si="0"/>
        <v>0</v>
      </c>
      <c r="H38" s="4" t="str">
        <f t="shared" si="1"/>
        <v>，3080800</v>
      </c>
      <c r="I38" s="4" t="str">
        <f>VLOOKUP(A38,HOP!A:U,21,0)</f>
        <v>直连</v>
      </c>
    </row>
    <row r="39" s="4" customFormat="1" hidden="1" spans="1:10">
      <c r="A39" s="11" t="s">
        <v>235</v>
      </c>
      <c r="B39" s="7">
        <v>44988</v>
      </c>
      <c r="C39" s="7">
        <v>44990</v>
      </c>
      <c r="D39" s="4">
        <v>683.2</v>
      </c>
      <c r="E39" s="4">
        <v>683.2</v>
      </c>
      <c r="F39" s="12" t="s">
        <v>236</v>
      </c>
      <c r="G39" s="4">
        <f t="shared" si="0"/>
        <v>0</v>
      </c>
      <c r="H39" s="4" t="str">
        <f t="shared" si="1"/>
        <v>，202303021224060025</v>
      </c>
      <c r="I39" s="4" t="e">
        <f>VLOOKUP(A39,HOP!A:U,21,0)</f>
        <v>#N/A</v>
      </c>
      <c r="J39" s="4">
        <v>3.2</v>
      </c>
    </row>
    <row r="40" s="4" customFormat="1" hidden="1" spans="1:10">
      <c r="A40" s="11" t="s">
        <v>237</v>
      </c>
      <c r="B40" s="7">
        <v>44989</v>
      </c>
      <c r="C40" s="7">
        <v>44990</v>
      </c>
      <c r="D40" s="4">
        <v>720</v>
      </c>
      <c r="E40" s="4">
        <v>720</v>
      </c>
      <c r="F40" s="12" t="s">
        <v>238</v>
      </c>
      <c r="G40" s="4">
        <f t="shared" si="0"/>
        <v>0</v>
      </c>
      <c r="H40" s="4" t="str">
        <f t="shared" si="1"/>
        <v>，202303022019050069</v>
      </c>
      <c r="I40" s="4" t="e">
        <f>VLOOKUP(A40,HOP!A:U,21,0)</f>
        <v>#N/A</v>
      </c>
      <c r="J40" s="4">
        <v>3.2</v>
      </c>
    </row>
    <row r="41" s="4" customFormat="1" hidden="1" spans="1:10">
      <c r="A41" s="11" t="s">
        <v>239</v>
      </c>
      <c r="B41" s="7">
        <v>44988</v>
      </c>
      <c r="C41" s="7">
        <v>44990</v>
      </c>
      <c r="D41" s="4">
        <v>1310.4</v>
      </c>
      <c r="E41" s="4">
        <v>1310.4</v>
      </c>
      <c r="F41" s="12" t="s">
        <v>240</v>
      </c>
      <c r="G41" s="4">
        <f t="shared" si="0"/>
        <v>0</v>
      </c>
      <c r="H41" s="4" t="str">
        <f t="shared" si="1"/>
        <v>，202303022037420068</v>
      </c>
      <c r="I41" s="4" t="e">
        <f>VLOOKUP(A41,HOP!A:U,21,0)</f>
        <v>#N/A</v>
      </c>
      <c r="J41" s="4">
        <v>3.2</v>
      </c>
    </row>
    <row r="42" s="4" customFormat="1" hidden="1" spans="1:10">
      <c r="A42" s="11" t="s">
        <v>241</v>
      </c>
      <c r="B42" s="7">
        <v>44989</v>
      </c>
      <c r="C42" s="7">
        <v>44990</v>
      </c>
      <c r="D42" s="4">
        <v>341.6</v>
      </c>
      <c r="E42" s="4">
        <v>341.6</v>
      </c>
      <c r="F42" s="12" t="s">
        <v>242</v>
      </c>
      <c r="G42" s="4">
        <f t="shared" si="0"/>
        <v>0</v>
      </c>
      <c r="H42" s="4" t="str">
        <f t="shared" si="1"/>
        <v>，202303031528110076</v>
      </c>
      <c r="I42" s="4" t="e">
        <f>VLOOKUP(A42,HOP!A:U,21,0)</f>
        <v>#N/A</v>
      </c>
      <c r="J42" s="4">
        <v>3.3</v>
      </c>
    </row>
    <row r="43" s="4" customFormat="1" spans="1:9">
      <c r="A43" s="6">
        <v>999222997175077</v>
      </c>
      <c r="B43" s="7">
        <v>44989</v>
      </c>
      <c r="C43" s="7">
        <v>44990</v>
      </c>
      <c r="D43" s="4">
        <v>1531.16</v>
      </c>
      <c r="E43" s="4" t="str">
        <f>VLOOKUP(A43,HOP!A:L,12,0)</f>
        <v>1531.16</v>
      </c>
      <c r="F43" s="4" t="str">
        <f>VLOOKUP(A43,HOP!A:C,3,0)</f>
        <v>3086464</v>
      </c>
      <c r="G43" s="4">
        <f t="shared" si="0"/>
        <v>0</v>
      </c>
      <c r="H43" s="4" t="str">
        <f t="shared" si="1"/>
        <v>，3086464</v>
      </c>
      <c r="I43" s="4" t="str">
        <f>VLOOKUP(A43,HOP!A:U,21,0)</f>
        <v>直连</v>
      </c>
    </row>
    <row r="44" s="4" customFormat="1" hidden="1" spans="1:10">
      <c r="A44" s="11" t="s">
        <v>243</v>
      </c>
      <c r="B44" s="7">
        <v>44989</v>
      </c>
      <c r="C44" s="7">
        <v>44990</v>
      </c>
      <c r="D44" s="4">
        <v>341.6</v>
      </c>
      <c r="E44" s="4">
        <v>341.6</v>
      </c>
      <c r="F44" s="12" t="s">
        <v>244</v>
      </c>
      <c r="G44" s="4">
        <f t="shared" si="0"/>
        <v>0</v>
      </c>
      <c r="H44" s="4" t="str">
        <f t="shared" si="1"/>
        <v>，202303032307020021</v>
      </c>
      <c r="I44" s="4" t="e">
        <f>VLOOKUP(A44,HOP!A:U,21,0)</f>
        <v>#N/A</v>
      </c>
      <c r="J44" s="4">
        <v>3.3</v>
      </c>
    </row>
    <row r="45" s="4" customFormat="1" hidden="1" spans="1:10">
      <c r="A45" s="11" t="s">
        <v>245</v>
      </c>
      <c r="B45" s="7">
        <v>44989</v>
      </c>
      <c r="C45" s="7">
        <v>44990</v>
      </c>
      <c r="D45" s="4">
        <v>327.6</v>
      </c>
      <c r="E45" s="4">
        <v>327.6</v>
      </c>
      <c r="F45" s="12" t="s">
        <v>246</v>
      </c>
      <c r="G45" s="4">
        <f t="shared" si="0"/>
        <v>0</v>
      </c>
      <c r="H45" s="4" t="str">
        <f t="shared" si="1"/>
        <v>，202303032307310071</v>
      </c>
      <c r="I45" s="4" t="e">
        <f>VLOOKUP(A45,HOP!A:U,21,0)</f>
        <v>#N/A</v>
      </c>
      <c r="J45" s="4">
        <v>3.3</v>
      </c>
    </row>
    <row r="46" s="4" customFormat="1" hidden="1" spans="1:10">
      <c r="A46" s="11" t="s">
        <v>247</v>
      </c>
      <c r="B46" s="7">
        <v>44989</v>
      </c>
      <c r="C46" s="7">
        <v>44990</v>
      </c>
      <c r="D46" s="4">
        <v>320.6</v>
      </c>
      <c r="E46" s="4">
        <v>320.6</v>
      </c>
      <c r="F46" s="12" t="s">
        <v>248</v>
      </c>
      <c r="G46" s="4">
        <f t="shared" si="0"/>
        <v>0</v>
      </c>
      <c r="H46" s="4" t="str">
        <f t="shared" si="1"/>
        <v>，202303040910280076</v>
      </c>
      <c r="I46" s="4" t="e">
        <f>VLOOKUP(A46,HOP!A:U,21,0)</f>
        <v>#N/A</v>
      </c>
      <c r="J46" s="4">
        <v>3.4</v>
      </c>
    </row>
    <row r="47" s="4" customFormat="1" hidden="1" spans="1:9">
      <c r="A47" s="6">
        <v>999223008125546</v>
      </c>
      <c r="B47" s="7">
        <v>44989</v>
      </c>
      <c r="C47" s="7">
        <v>44990</v>
      </c>
      <c r="D47" s="4">
        <v>153</v>
      </c>
      <c r="E47" s="4" t="str">
        <f>VLOOKUP(A47,HOP!A:L,12,0)</f>
        <v>153.00</v>
      </c>
      <c r="F47" s="4" t="str">
        <f>VLOOKUP(A47,HOP!A:C,3,0)</f>
        <v>3090769</v>
      </c>
      <c r="G47" s="4">
        <f t="shared" si="0"/>
        <v>0</v>
      </c>
      <c r="H47" s="4" t="str">
        <f t="shared" si="1"/>
        <v>，3090769</v>
      </c>
      <c r="I47" s="4" t="str">
        <f>VLOOKUP(A47,HOP!A:U,21,0)</f>
        <v>直采</v>
      </c>
    </row>
    <row r="48" s="4" customFormat="1" spans="1:9">
      <c r="A48" s="6">
        <v>999223012582296</v>
      </c>
      <c r="B48" s="7">
        <v>44989</v>
      </c>
      <c r="C48" s="7">
        <v>44990</v>
      </c>
      <c r="D48" s="4">
        <v>817.09</v>
      </c>
      <c r="E48" s="4" t="str">
        <f>VLOOKUP(A48,HOP!A:L,12,0)</f>
        <v>817.09</v>
      </c>
      <c r="F48" s="4" t="str">
        <f>VLOOKUP(A48,HOP!A:C,3,0)</f>
        <v>3092923</v>
      </c>
      <c r="G48" s="4">
        <f t="shared" si="0"/>
        <v>0</v>
      </c>
      <c r="H48" s="4" t="str">
        <f t="shared" si="1"/>
        <v>，3092923</v>
      </c>
      <c r="I48" s="4" t="str">
        <f>VLOOKUP(A48,HOP!A:U,21,0)</f>
        <v>直连</v>
      </c>
    </row>
    <row r="50" spans="4:4">
      <c r="D50" s="4">
        <f>SUM(D2:D49)</f>
        <v>31559.78</v>
      </c>
    </row>
    <row r="55" spans="1:4">
      <c r="A55" s="4" t="s">
        <v>249</v>
      </c>
      <c r="C55" s="4">
        <v>1050.6</v>
      </c>
      <c r="D55" s="4">
        <v>1198.64</v>
      </c>
    </row>
    <row r="56" spans="1:4">
      <c r="A56" s="4" t="s">
        <v>250</v>
      </c>
      <c r="C56" s="4">
        <v>17087.98</v>
      </c>
      <c r="D56" s="4">
        <v>19495.79</v>
      </c>
    </row>
    <row r="57" spans="1:4">
      <c r="A57" s="4" t="s">
        <v>251</v>
      </c>
      <c r="C57" s="4">
        <v>13421.2</v>
      </c>
      <c r="D57" s="4">
        <v>15312.33</v>
      </c>
    </row>
    <row r="58" spans="1:4">
      <c r="A58" s="4" t="s">
        <v>252</v>
      </c>
      <c r="C58" s="4">
        <f>SUBTOTAL(9,C55:C57)</f>
        <v>31559.78</v>
      </c>
      <c r="D58" s="4">
        <f>SUBTOTAL(9,D55:D57)</f>
        <v>36006.76</v>
      </c>
    </row>
    <row r="59" spans="1:1">
      <c r="A59" s="4" t="s">
        <v>253</v>
      </c>
    </row>
  </sheetData>
  <autoFilter ref="A1:XFD59">
    <filterColumn colId="3">
      <filters blank="1">
        <filter val="612"/>
        <filter val="153"/>
        <filter val="1334.88"/>
        <filter val="31559.78"/>
        <filter val="625.19"/>
        <filter val="720"/>
        <filter val="526.21"/>
        <filter val="655.2"/>
        <filter val="683.2"/>
        <filter val="1285.73"/>
        <filter val="1310.4"/>
        <filter val="671.65"/>
        <filter val="366"/>
        <filter val="285.6"/>
        <filter val="320.6"/>
        <filter val="327.6"/>
        <filter val="341.6"/>
        <filter val="1575.6"/>
        <filter val="1965.6"/>
        <filter val="975.66"/>
        <filter val="471.67"/>
        <filter val="686.8"/>
        <filter val="384"/>
        <filter val="1409.96"/>
        <filter val="1531.16"/>
        <filter val="5336.97"/>
        <filter val="817.0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254</v>
      </c>
      <c r="B1" s="2" t="s">
        <v>255</v>
      </c>
      <c r="C1" s="2" t="s">
        <v>256</v>
      </c>
      <c r="D1" s="2" t="s">
        <v>257</v>
      </c>
      <c r="E1" s="2" t="s">
        <v>13</v>
      </c>
      <c r="F1" s="2" t="s">
        <v>5</v>
      </c>
      <c r="G1" s="2" t="s">
        <v>6</v>
      </c>
      <c r="H1" s="2" t="s">
        <v>258</v>
      </c>
      <c r="I1" s="2" t="s">
        <v>259</v>
      </c>
      <c r="J1" s="2" t="s">
        <v>260</v>
      </c>
      <c r="K1" s="2" t="s">
        <v>261</v>
      </c>
      <c r="L1" s="2" t="s">
        <v>262</v>
      </c>
      <c r="M1" s="2" t="s">
        <v>263</v>
      </c>
      <c r="N1" s="2" t="s">
        <v>264</v>
      </c>
      <c r="O1" s="2" t="s">
        <v>265</v>
      </c>
      <c r="P1" s="2" t="s">
        <v>266</v>
      </c>
      <c r="Q1" s="2" t="s">
        <v>267</v>
      </c>
      <c r="R1" s="2" t="s">
        <v>268</v>
      </c>
      <c r="S1" s="2" t="s">
        <v>269</v>
      </c>
      <c r="T1" s="2" t="s">
        <v>270</v>
      </c>
      <c r="U1" s="2" t="s">
        <v>271</v>
      </c>
      <c r="V1" s="2" t="s">
        <v>272</v>
      </c>
    </row>
    <row r="2" s="1" customFormat="1" spans="1:22">
      <c r="A2" s="3">
        <v>999223012582296</v>
      </c>
      <c r="B2" s="1" t="s">
        <v>273</v>
      </c>
      <c r="C2" s="1" t="s">
        <v>274</v>
      </c>
      <c r="D2" s="1" t="s">
        <v>275</v>
      </c>
      <c r="E2" s="1" t="s">
        <v>197</v>
      </c>
      <c r="F2" s="1" t="s">
        <v>273</v>
      </c>
      <c r="G2" s="1" t="s">
        <v>276</v>
      </c>
      <c r="H2" s="1" t="s">
        <v>277</v>
      </c>
      <c r="I2" s="1" t="s">
        <v>278</v>
      </c>
      <c r="J2" s="1" t="s">
        <v>279</v>
      </c>
      <c r="K2" s="1" t="s">
        <v>278</v>
      </c>
      <c r="L2" s="1" t="s">
        <v>278</v>
      </c>
      <c r="M2" s="1" t="s">
        <v>280</v>
      </c>
      <c r="N2" s="1" t="s">
        <v>280</v>
      </c>
      <c r="O2" s="1" t="s">
        <v>281</v>
      </c>
      <c r="P2" s="1" t="s">
        <v>282</v>
      </c>
      <c r="Q2" s="1" t="s">
        <v>283</v>
      </c>
      <c r="R2" s="1" t="s">
        <v>284</v>
      </c>
      <c r="S2" s="1" t="s">
        <v>285</v>
      </c>
      <c r="T2" s="1" t="s">
        <v>286</v>
      </c>
      <c r="U2" s="1" t="s">
        <v>287</v>
      </c>
      <c r="V2" s="1" t="s">
        <v>288</v>
      </c>
    </row>
    <row r="3" s="1" customFormat="1" spans="1:22">
      <c r="A3" s="3">
        <v>999223008125546</v>
      </c>
      <c r="B3" s="1" t="s">
        <v>273</v>
      </c>
      <c r="C3" s="1" t="s">
        <v>289</v>
      </c>
      <c r="D3" s="1" t="s">
        <v>290</v>
      </c>
      <c r="E3" s="1" t="s">
        <v>192</v>
      </c>
      <c r="F3" s="1" t="s">
        <v>273</v>
      </c>
      <c r="G3" s="1" t="s">
        <v>276</v>
      </c>
      <c r="H3" s="1" t="s">
        <v>277</v>
      </c>
      <c r="I3" s="1" t="s">
        <v>291</v>
      </c>
      <c r="J3" s="1" t="s">
        <v>279</v>
      </c>
      <c r="K3" s="1" t="s">
        <v>291</v>
      </c>
      <c r="L3" s="1" t="s">
        <v>291</v>
      </c>
      <c r="M3" s="1" t="s">
        <v>280</v>
      </c>
      <c r="N3" s="1" t="s">
        <v>280</v>
      </c>
      <c r="O3" s="1" t="s">
        <v>281</v>
      </c>
      <c r="P3" s="1" t="s">
        <v>282</v>
      </c>
      <c r="Q3" s="1" t="s">
        <v>283</v>
      </c>
      <c r="R3" s="1" t="s">
        <v>292</v>
      </c>
      <c r="S3" s="1" t="s">
        <v>285</v>
      </c>
      <c r="T3" s="1" t="s">
        <v>286</v>
      </c>
      <c r="U3" s="1" t="s">
        <v>293</v>
      </c>
      <c r="V3" s="1" t="s">
        <v>288</v>
      </c>
    </row>
    <row r="4" s="1" customFormat="1" spans="1:22">
      <c r="A4" s="3">
        <v>999222998462308</v>
      </c>
      <c r="B4" s="1" t="s">
        <v>294</v>
      </c>
      <c r="C4" s="1" t="s">
        <v>295</v>
      </c>
      <c r="D4" s="1" t="s">
        <v>296</v>
      </c>
      <c r="E4" s="1" t="s">
        <v>297</v>
      </c>
      <c r="F4" s="1" t="s">
        <v>294</v>
      </c>
      <c r="G4" s="1" t="s">
        <v>273</v>
      </c>
      <c r="H4" s="1" t="s">
        <v>277</v>
      </c>
      <c r="I4" s="1" t="s">
        <v>298</v>
      </c>
      <c r="J4" s="1" t="s">
        <v>279</v>
      </c>
      <c r="K4" s="1" t="s">
        <v>298</v>
      </c>
      <c r="L4" s="1" t="s">
        <v>298</v>
      </c>
      <c r="M4" s="1" t="s">
        <v>280</v>
      </c>
      <c r="N4" s="1" t="s">
        <v>280</v>
      </c>
      <c r="O4" s="1" t="s">
        <v>281</v>
      </c>
      <c r="P4" s="1" t="s">
        <v>282</v>
      </c>
      <c r="Q4" s="1" t="s">
        <v>283</v>
      </c>
      <c r="R4" s="1" t="s">
        <v>299</v>
      </c>
      <c r="S4" s="1" t="s">
        <v>285</v>
      </c>
      <c r="T4" s="1" t="s">
        <v>286</v>
      </c>
      <c r="U4" s="1" t="s">
        <v>287</v>
      </c>
      <c r="V4" s="1" t="s">
        <v>288</v>
      </c>
    </row>
    <row r="5" s="1" customFormat="1" spans="1:22">
      <c r="A5" s="3">
        <v>999222997175077</v>
      </c>
      <c r="B5" s="1" t="s">
        <v>294</v>
      </c>
      <c r="C5" s="1" t="s">
        <v>300</v>
      </c>
      <c r="D5" s="1" t="s">
        <v>301</v>
      </c>
      <c r="E5" s="1" t="s">
        <v>302</v>
      </c>
      <c r="F5" s="1" t="s">
        <v>273</v>
      </c>
      <c r="G5" s="1" t="s">
        <v>276</v>
      </c>
      <c r="H5" s="1" t="s">
        <v>277</v>
      </c>
      <c r="I5" s="1" t="s">
        <v>303</v>
      </c>
      <c r="J5" s="1" t="s">
        <v>279</v>
      </c>
      <c r="K5" s="1" t="s">
        <v>303</v>
      </c>
      <c r="L5" s="1" t="s">
        <v>303</v>
      </c>
      <c r="M5" s="1" t="s">
        <v>280</v>
      </c>
      <c r="N5" s="1" t="s">
        <v>280</v>
      </c>
      <c r="O5" s="1" t="s">
        <v>281</v>
      </c>
      <c r="P5" s="1" t="s">
        <v>282</v>
      </c>
      <c r="Q5" s="1" t="s">
        <v>283</v>
      </c>
      <c r="R5" s="1" t="s">
        <v>304</v>
      </c>
      <c r="S5" s="1" t="s">
        <v>285</v>
      </c>
      <c r="T5" s="1" t="s">
        <v>286</v>
      </c>
      <c r="U5" s="1" t="s">
        <v>287</v>
      </c>
      <c r="V5" s="1" t="s">
        <v>288</v>
      </c>
    </row>
    <row r="6" s="1" customFormat="1" spans="1:22">
      <c r="A6" s="3">
        <v>999222996286294</v>
      </c>
      <c r="B6" s="1" t="s">
        <v>294</v>
      </c>
      <c r="C6" s="1" t="s">
        <v>305</v>
      </c>
      <c r="D6" s="1" t="s">
        <v>306</v>
      </c>
      <c r="E6" s="1" t="s">
        <v>106</v>
      </c>
      <c r="F6" s="1" t="s">
        <v>294</v>
      </c>
      <c r="G6" s="1" t="s">
        <v>273</v>
      </c>
      <c r="H6" s="1" t="s">
        <v>277</v>
      </c>
      <c r="I6" s="1" t="s">
        <v>307</v>
      </c>
      <c r="J6" s="1" t="s">
        <v>279</v>
      </c>
      <c r="K6" s="1" t="s">
        <v>307</v>
      </c>
      <c r="L6" s="1" t="s">
        <v>307</v>
      </c>
      <c r="M6" s="1" t="s">
        <v>280</v>
      </c>
      <c r="N6" s="1" t="s">
        <v>280</v>
      </c>
      <c r="O6" s="1" t="s">
        <v>281</v>
      </c>
      <c r="P6" s="1" t="s">
        <v>282</v>
      </c>
      <c r="Q6" s="1" t="s">
        <v>283</v>
      </c>
      <c r="R6" s="1" t="s">
        <v>308</v>
      </c>
      <c r="S6" s="1" t="s">
        <v>285</v>
      </c>
      <c r="T6" s="1" t="s">
        <v>286</v>
      </c>
      <c r="U6" s="1" t="s">
        <v>287</v>
      </c>
      <c r="V6" s="1" t="s">
        <v>288</v>
      </c>
    </row>
    <row r="7" s="1" customFormat="1" spans="1:22">
      <c r="A7" s="3">
        <v>999222990404322</v>
      </c>
      <c r="B7" s="1" t="s">
        <v>309</v>
      </c>
      <c r="C7" s="1" t="s">
        <v>310</v>
      </c>
      <c r="D7" s="1" t="s">
        <v>311</v>
      </c>
      <c r="E7" s="1" t="s">
        <v>77</v>
      </c>
      <c r="F7" s="1" t="s">
        <v>309</v>
      </c>
      <c r="G7" s="1" t="s">
        <v>294</v>
      </c>
      <c r="H7" s="1" t="s">
        <v>277</v>
      </c>
      <c r="I7" s="1" t="s">
        <v>312</v>
      </c>
      <c r="J7" s="1" t="s">
        <v>279</v>
      </c>
      <c r="K7" s="1" t="s">
        <v>312</v>
      </c>
      <c r="L7" s="1" t="s">
        <v>312</v>
      </c>
      <c r="M7" s="1" t="s">
        <v>280</v>
      </c>
      <c r="N7" s="1" t="s">
        <v>280</v>
      </c>
      <c r="O7" s="1" t="s">
        <v>281</v>
      </c>
      <c r="P7" s="1" t="s">
        <v>282</v>
      </c>
      <c r="Q7" s="1" t="s">
        <v>283</v>
      </c>
      <c r="R7" s="1" t="s">
        <v>313</v>
      </c>
      <c r="S7" s="1" t="s">
        <v>285</v>
      </c>
      <c r="T7" s="1" t="s">
        <v>286</v>
      </c>
      <c r="U7" s="1" t="s">
        <v>287</v>
      </c>
      <c r="V7" s="1" t="s">
        <v>288</v>
      </c>
    </row>
    <row r="8" s="1" customFormat="1" spans="1:22">
      <c r="A8" s="3">
        <v>999222985240759</v>
      </c>
      <c r="B8" s="1" t="s">
        <v>309</v>
      </c>
      <c r="C8" s="1" t="s">
        <v>314</v>
      </c>
      <c r="D8" s="1" t="s">
        <v>301</v>
      </c>
      <c r="E8" s="1" t="s">
        <v>315</v>
      </c>
      <c r="F8" s="1" t="s">
        <v>309</v>
      </c>
      <c r="G8" s="1" t="s">
        <v>294</v>
      </c>
      <c r="H8" s="1" t="s">
        <v>277</v>
      </c>
      <c r="I8" s="1" t="s">
        <v>316</v>
      </c>
      <c r="J8" s="1" t="s">
        <v>279</v>
      </c>
      <c r="K8" s="1" t="s">
        <v>316</v>
      </c>
      <c r="L8" s="1" t="s">
        <v>316</v>
      </c>
      <c r="M8" s="1" t="s">
        <v>280</v>
      </c>
      <c r="N8" s="1" t="s">
        <v>280</v>
      </c>
      <c r="O8" s="1" t="s">
        <v>281</v>
      </c>
      <c r="P8" s="1" t="s">
        <v>282</v>
      </c>
      <c r="Q8" s="1" t="s">
        <v>283</v>
      </c>
      <c r="R8" s="1" t="s">
        <v>317</v>
      </c>
      <c r="S8" s="1" t="s">
        <v>285</v>
      </c>
      <c r="T8" s="1" t="s">
        <v>286</v>
      </c>
      <c r="U8" s="1" t="s">
        <v>287</v>
      </c>
      <c r="V8" s="1" t="s">
        <v>288</v>
      </c>
    </row>
    <row r="9" s="1" customFormat="1" spans="1:22">
      <c r="A9" s="3">
        <v>999222983535402</v>
      </c>
      <c r="B9" s="1" t="s">
        <v>309</v>
      </c>
      <c r="C9" s="1" t="s">
        <v>318</v>
      </c>
      <c r="D9" s="1" t="s">
        <v>319</v>
      </c>
      <c r="E9" s="1" t="s">
        <v>101</v>
      </c>
      <c r="F9" s="1" t="s">
        <v>294</v>
      </c>
      <c r="G9" s="1" t="s">
        <v>273</v>
      </c>
      <c r="H9" s="1" t="s">
        <v>277</v>
      </c>
      <c r="I9" s="1" t="s">
        <v>320</v>
      </c>
      <c r="J9" s="1" t="s">
        <v>279</v>
      </c>
      <c r="K9" s="1" t="s">
        <v>320</v>
      </c>
      <c r="L9" s="1" t="s">
        <v>320</v>
      </c>
      <c r="M9" s="1" t="s">
        <v>280</v>
      </c>
      <c r="N9" s="1" t="s">
        <v>280</v>
      </c>
      <c r="O9" s="1" t="s">
        <v>281</v>
      </c>
      <c r="P9" s="1" t="s">
        <v>282</v>
      </c>
      <c r="Q9" s="1" t="s">
        <v>283</v>
      </c>
      <c r="R9" s="1" t="s">
        <v>321</v>
      </c>
      <c r="S9" s="1" t="s">
        <v>285</v>
      </c>
      <c r="T9" s="1" t="s">
        <v>286</v>
      </c>
      <c r="U9" s="1" t="s">
        <v>287</v>
      </c>
      <c r="V9" s="1" t="s">
        <v>288</v>
      </c>
    </row>
    <row r="10" s="1" customFormat="1" spans="1:22">
      <c r="A10" s="3">
        <v>999222982728150</v>
      </c>
      <c r="B10" s="1" t="s">
        <v>309</v>
      </c>
      <c r="C10" s="1" t="s">
        <v>322</v>
      </c>
      <c r="D10" s="1" t="s">
        <v>306</v>
      </c>
      <c r="E10" s="1" t="s">
        <v>167</v>
      </c>
      <c r="F10" s="1" t="s">
        <v>273</v>
      </c>
      <c r="G10" s="1" t="s">
        <v>276</v>
      </c>
      <c r="H10" s="1" t="s">
        <v>277</v>
      </c>
      <c r="I10" s="1" t="s">
        <v>323</v>
      </c>
      <c r="J10" s="1" t="s">
        <v>279</v>
      </c>
      <c r="K10" s="1" t="s">
        <v>323</v>
      </c>
      <c r="L10" s="1" t="s">
        <v>323</v>
      </c>
      <c r="M10" s="1" t="s">
        <v>280</v>
      </c>
      <c r="N10" s="1" t="s">
        <v>280</v>
      </c>
      <c r="O10" s="1" t="s">
        <v>281</v>
      </c>
      <c r="P10" s="1" t="s">
        <v>282</v>
      </c>
      <c r="Q10" s="1" t="s">
        <v>283</v>
      </c>
      <c r="R10" s="1" t="s">
        <v>324</v>
      </c>
      <c r="S10" s="1" t="s">
        <v>285</v>
      </c>
      <c r="T10" s="1" t="s">
        <v>286</v>
      </c>
      <c r="U10" s="1" t="s">
        <v>287</v>
      </c>
      <c r="V10" s="1" t="s">
        <v>288</v>
      </c>
    </row>
    <row r="11" s="1" customFormat="1" spans="1:22">
      <c r="A11" s="3">
        <v>999222954515179</v>
      </c>
      <c r="B11" s="1" t="s">
        <v>325</v>
      </c>
      <c r="C11" s="1" t="s">
        <v>326</v>
      </c>
      <c r="D11" s="1" t="s">
        <v>327</v>
      </c>
      <c r="E11" s="1" t="s">
        <v>155</v>
      </c>
      <c r="F11" s="1" t="s">
        <v>273</v>
      </c>
      <c r="G11" s="1" t="s">
        <v>276</v>
      </c>
      <c r="H11" s="1" t="s">
        <v>277</v>
      </c>
      <c r="I11" s="1" t="s">
        <v>328</v>
      </c>
      <c r="J11" s="1" t="s">
        <v>279</v>
      </c>
      <c r="K11" s="1" t="s">
        <v>328</v>
      </c>
      <c r="L11" s="1" t="s">
        <v>328</v>
      </c>
      <c r="M11" s="1" t="s">
        <v>280</v>
      </c>
      <c r="N11" s="1" t="s">
        <v>280</v>
      </c>
      <c r="O11" s="1" t="s">
        <v>281</v>
      </c>
      <c r="P11" s="1" t="s">
        <v>282</v>
      </c>
      <c r="Q11" s="1" t="s">
        <v>283</v>
      </c>
      <c r="R11" s="1" t="s">
        <v>329</v>
      </c>
      <c r="S11" s="1" t="s">
        <v>285</v>
      </c>
      <c r="T11" s="1" t="s">
        <v>286</v>
      </c>
      <c r="U11" s="1" t="s">
        <v>287</v>
      </c>
      <c r="V11" s="1" t="s">
        <v>288</v>
      </c>
    </row>
    <row r="12" s="1" customFormat="1" spans="1:22">
      <c r="A12" s="3">
        <v>999222946988956</v>
      </c>
      <c r="B12" s="1" t="s">
        <v>325</v>
      </c>
      <c r="C12" s="1" t="s">
        <v>330</v>
      </c>
      <c r="D12" s="1" t="s">
        <v>331</v>
      </c>
      <c r="E12" s="1" t="s">
        <v>150</v>
      </c>
      <c r="F12" s="1" t="s">
        <v>273</v>
      </c>
      <c r="G12" s="1" t="s">
        <v>276</v>
      </c>
      <c r="H12" s="1" t="s">
        <v>277</v>
      </c>
      <c r="I12" s="1" t="s">
        <v>332</v>
      </c>
      <c r="J12" s="1" t="s">
        <v>279</v>
      </c>
      <c r="K12" s="1" t="s">
        <v>332</v>
      </c>
      <c r="L12" s="1" t="s">
        <v>332</v>
      </c>
      <c r="M12" s="1" t="s">
        <v>280</v>
      </c>
      <c r="N12" s="1" t="s">
        <v>280</v>
      </c>
      <c r="O12" s="1" t="s">
        <v>281</v>
      </c>
      <c r="P12" s="1" t="s">
        <v>282</v>
      </c>
      <c r="Q12" s="1" t="s">
        <v>283</v>
      </c>
      <c r="R12" s="1" t="s">
        <v>333</v>
      </c>
      <c r="S12" s="1" t="s">
        <v>285</v>
      </c>
      <c r="T12" s="1" t="s">
        <v>286</v>
      </c>
      <c r="U12" s="1" t="s">
        <v>287</v>
      </c>
      <c r="V12" s="1" t="s">
        <v>288</v>
      </c>
    </row>
    <row r="13" s="1" customFormat="1" spans="1:22">
      <c r="A13" s="3">
        <v>999222941252398</v>
      </c>
      <c r="B13" s="1" t="s">
        <v>334</v>
      </c>
      <c r="C13" s="1" t="s">
        <v>335</v>
      </c>
      <c r="D13" s="1" t="s">
        <v>331</v>
      </c>
      <c r="E13" s="1" t="s">
        <v>146</v>
      </c>
      <c r="F13" s="1" t="s">
        <v>273</v>
      </c>
      <c r="G13" s="1" t="s">
        <v>276</v>
      </c>
      <c r="H13" s="1" t="s">
        <v>277</v>
      </c>
      <c r="I13" s="1" t="s">
        <v>332</v>
      </c>
      <c r="J13" s="1" t="s">
        <v>279</v>
      </c>
      <c r="K13" s="1" t="s">
        <v>332</v>
      </c>
      <c r="L13" s="1" t="s">
        <v>332</v>
      </c>
      <c r="M13" s="1" t="s">
        <v>280</v>
      </c>
      <c r="N13" s="1" t="s">
        <v>280</v>
      </c>
      <c r="O13" s="1" t="s">
        <v>281</v>
      </c>
      <c r="P13" s="1" t="s">
        <v>282</v>
      </c>
      <c r="Q13" s="1" t="s">
        <v>283</v>
      </c>
      <c r="R13" s="1" t="s">
        <v>336</v>
      </c>
      <c r="S13" s="1" t="s">
        <v>285</v>
      </c>
      <c r="T13" s="1" t="s">
        <v>286</v>
      </c>
      <c r="U13" s="1" t="s">
        <v>287</v>
      </c>
      <c r="V13" s="1" t="s">
        <v>288</v>
      </c>
    </row>
    <row r="14" s="1" customFormat="1" spans="1:22">
      <c r="A14" s="3">
        <v>999222927329403</v>
      </c>
      <c r="B14" s="1" t="s">
        <v>337</v>
      </c>
      <c r="C14" s="1" t="s">
        <v>338</v>
      </c>
      <c r="D14" s="1" t="s">
        <v>339</v>
      </c>
      <c r="E14" s="1" t="s">
        <v>31</v>
      </c>
      <c r="F14" s="1" t="s">
        <v>340</v>
      </c>
      <c r="G14" s="1" t="s">
        <v>294</v>
      </c>
      <c r="H14" s="1" t="s">
        <v>277</v>
      </c>
      <c r="I14" s="1" t="s">
        <v>341</v>
      </c>
      <c r="J14" s="1" t="s">
        <v>279</v>
      </c>
      <c r="K14" s="1" t="s">
        <v>341</v>
      </c>
      <c r="L14" s="1" t="s">
        <v>341</v>
      </c>
      <c r="M14" s="1" t="s">
        <v>280</v>
      </c>
      <c r="N14" s="1" t="s">
        <v>280</v>
      </c>
      <c r="O14" s="1" t="s">
        <v>281</v>
      </c>
      <c r="P14" s="1" t="s">
        <v>282</v>
      </c>
      <c r="Q14" s="1" t="s">
        <v>283</v>
      </c>
      <c r="R14" s="1" t="s">
        <v>342</v>
      </c>
      <c r="S14" s="1" t="s">
        <v>285</v>
      </c>
      <c r="T14" s="1" t="s">
        <v>286</v>
      </c>
      <c r="U14" s="1" t="s">
        <v>287</v>
      </c>
      <c r="V14" s="1" t="s">
        <v>288</v>
      </c>
    </row>
    <row r="15" s="1" customFormat="1" spans="1:22">
      <c r="A15" s="3">
        <v>999222894960703</v>
      </c>
      <c r="B15" s="1" t="s">
        <v>343</v>
      </c>
      <c r="C15" s="1" t="s">
        <v>344</v>
      </c>
      <c r="D15" s="1" t="s">
        <v>345</v>
      </c>
      <c r="E15" s="1" t="s">
        <v>346</v>
      </c>
      <c r="F15" s="1" t="s">
        <v>294</v>
      </c>
      <c r="G15" s="1" t="s">
        <v>276</v>
      </c>
      <c r="H15" s="1" t="s">
        <v>277</v>
      </c>
      <c r="I15" s="1" t="s">
        <v>347</v>
      </c>
      <c r="J15" s="1" t="s">
        <v>279</v>
      </c>
      <c r="K15" s="1" t="s">
        <v>347</v>
      </c>
      <c r="L15" s="1" t="s">
        <v>347</v>
      </c>
      <c r="M15" s="1" t="s">
        <v>280</v>
      </c>
      <c r="N15" s="1" t="s">
        <v>280</v>
      </c>
      <c r="O15" s="1" t="s">
        <v>281</v>
      </c>
      <c r="P15" s="1" t="s">
        <v>282</v>
      </c>
      <c r="Q15" s="1" t="s">
        <v>283</v>
      </c>
      <c r="R15" s="1" t="s">
        <v>348</v>
      </c>
      <c r="S15" s="1" t="s">
        <v>285</v>
      </c>
      <c r="T15" s="1" t="s">
        <v>286</v>
      </c>
      <c r="U15" s="1" t="s">
        <v>293</v>
      </c>
      <c r="V15" s="1" t="s">
        <v>288</v>
      </c>
    </row>
    <row r="16" s="1" customFormat="1" spans="1:22">
      <c r="A16" s="3">
        <v>999222893590616</v>
      </c>
      <c r="B16" s="1" t="s">
        <v>343</v>
      </c>
      <c r="C16" s="1" t="s">
        <v>349</v>
      </c>
      <c r="D16" s="1" t="s">
        <v>350</v>
      </c>
      <c r="E16" s="1" t="s">
        <v>351</v>
      </c>
      <c r="F16" s="1" t="s">
        <v>273</v>
      </c>
      <c r="G16" s="1" t="s">
        <v>276</v>
      </c>
      <c r="H16" s="1" t="s">
        <v>277</v>
      </c>
      <c r="I16" s="1" t="s">
        <v>352</v>
      </c>
      <c r="J16" s="1" t="s">
        <v>279</v>
      </c>
      <c r="K16" s="1" t="s">
        <v>352</v>
      </c>
      <c r="L16" s="1" t="s">
        <v>352</v>
      </c>
      <c r="M16" s="1" t="s">
        <v>280</v>
      </c>
      <c r="N16" s="1" t="s">
        <v>280</v>
      </c>
      <c r="O16" s="1" t="s">
        <v>281</v>
      </c>
      <c r="P16" s="1" t="s">
        <v>282</v>
      </c>
      <c r="Q16" s="1" t="s">
        <v>283</v>
      </c>
      <c r="R16" s="1" t="s">
        <v>353</v>
      </c>
      <c r="S16" s="1" t="s">
        <v>285</v>
      </c>
      <c r="T16" s="1" t="s">
        <v>286</v>
      </c>
      <c r="U16" s="1" t="s">
        <v>293</v>
      </c>
      <c r="V16" s="1" t="s">
        <v>288</v>
      </c>
    </row>
    <row r="17" s="1" customFormat="1" spans="1:22">
      <c r="A17" s="3">
        <v>999222874976446</v>
      </c>
      <c r="B17" s="1" t="s">
        <v>354</v>
      </c>
      <c r="C17" s="1" t="s">
        <v>355</v>
      </c>
      <c r="D17" s="1" t="s">
        <v>356</v>
      </c>
      <c r="E17" s="1" t="s">
        <v>357</v>
      </c>
      <c r="F17" s="1" t="s">
        <v>340</v>
      </c>
      <c r="G17" s="1" t="s">
        <v>276</v>
      </c>
      <c r="H17" s="1" t="s">
        <v>277</v>
      </c>
      <c r="I17" s="1" t="s">
        <v>358</v>
      </c>
      <c r="J17" s="1" t="s">
        <v>279</v>
      </c>
      <c r="K17" s="1" t="s">
        <v>358</v>
      </c>
      <c r="L17" s="1" t="s">
        <v>358</v>
      </c>
      <c r="M17" s="1" t="s">
        <v>280</v>
      </c>
      <c r="N17" s="1" t="s">
        <v>280</v>
      </c>
      <c r="O17" s="1" t="s">
        <v>281</v>
      </c>
      <c r="P17" s="1" t="s">
        <v>282</v>
      </c>
      <c r="Q17" s="1" t="s">
        <v>283</v>
      </c>
      <c r="R17" s="1" t="s">
        <v>359</v>
      </c>
      <c r="S17" s="1" t="s">
        <v>285</v>
      </c>
      <c r="T17" s="1" t="s">
        <v>286</v>
      </c>
      <c r="U17" s="1" t="s">
        <v>287</v>
      </c>
      <c r="V17" s="1" t="s">
        <v>288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2023-03-20T01:30:03Z</dcterms:created>
  <dcterms:modified xsi:type="dcterms:W3CDTF">2023-03-20T01:59:16Z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ACEB01F334944935BC80A65D262E5D13</vt:lpwstr>
  </property>
  <property fmtid="{D5CDD505-2E9C-101B-9397-08002B2CF9AE}" pid="3" name="KSOProductBuildVer">
    <vt:lpwstr>2052-11.1.0.13703</vt:lpwstr>
  </property>
</Properties>
</file>