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对账!$A$1:$X$53</definedName>
  </definedNames>
  <calcPr calcId="144525"/>
</workbook>
</file>

<file path=xl/sharedStrings.xml><?xml version="1.0" encoding="utf-8"?>
<sst xmlns="http://schemas.openxmlformats.org/spreadsheetml/2006/main" count="1720" uniqueCount="509">
  <si>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</si>
  <si>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</si>
  <si>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</si>
  <si>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</si>
  <si>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</si>
  <si>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</si>
  <si>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</si>
  <si>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</si>
  <si>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</si>
  <si>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</si>
  <si>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</si>
  <si>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</si>
  <si>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</si>
  <si>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</si>
  <si>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</si>
  <si>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</si>
  <si>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</si>
  <si>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</si>
  <si>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</si>
  <si>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</si>
  <si>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</si>
  <si>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</si>
  <si>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</si>
  <si>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</si>
  <si>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</si>
  <si>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999222530591276	</t>
  </si>
  <si>
    <t>Ctrip</t>
  </si>
  <si>
    <t>正常</t>
  </si>
  <si>
    <t>[高雄]天艺商旅(SKYONE HOTEL)(80942062)</t>
  </si>
  <si>
    <t>标准双人房(无窗)&lt;2人入住&gt;</t>
  </si>
  <si>
    <t>CNY</t>
  </si>
  <si>
    <t>TSAI/YUNG CHUAN,TSAI/YUNG CHUAN</t>
  </si>
  <si>
    <t>CA13744230311CNY</t>
  </si>
  <si>
    <t>未提现</t>
  </si>
  <si>
    <t>携程开票</t>
  </si>
  <si>
    <t xml:space="preserve">3004783	</t>
  </si>
  <si>
    <t xml:space="preserve">	</t>
  </si>
  <si>
    <t xml:space="preserve">999222608462778	</t>
  </si>
  <si>
    <t>[南投]南投日月潭樱宴渡假会馆(Cherry Feast Resort)(81210374)</t>
  </si>
  <si>
    <t>高级双人房&lt;至多8间&gt;&lt;2人入住&gt;&lt;早餐&gt;</t>
  </si>
  <si>
    <t>CHANG/HUILING</t>
  </si>
  <si>
    <t xml:space="preserve">3015742	</t>
  </si>
  <si>
    <t xml:space="preserve">-1453856367	</t>
  </si>
  <si>
    <t>取消</t>
  </si>
  <si>
    <t xml:space="preserve">999222708244538	</t>
  </si>
  <si>
    <t>[西安]汉庭酒店(西安钟楼南门新店)(93871913)</t>
  </si>
  <si>
    <t>大床房&lt;至多8间&gt;&lt;2人入住&gt;</t>
  </si>
  <si>
    <t>钟海荣</t>
  </si>
  <si>
    <t xml:space="preserve">3028861	</t>
  </si>
  <si>
    <t xml:space="preserve">R9001103109031138001	</t>
  </si>
  <si>
    <t xml:space="preserve">999222810046381	</t>
  </si>
  <si>
    <t>[深圳]汉庭酒店(深圳南山地铁站店)(76438889)</t>
  </si>
  <si>
    <t>双床房&lt;至多8间&gt;&lt;2人入住&gt;</t>
  </si>
  <si>
    <t>孙悦</t>
  </si>
  <si>
    <t xml:space="preserve">R5180543109479770001	</t>
  </si>
  <si>
    <t>退单</t>
  </si>
  <si>
    <t xml:space="preserve">999222877752417	</t>
  </si>
  <si>
    <t>[杭州]杭州和达希尔顿逸林酒店(81209969)</t>
  </si>
  <si>
    <t>豪华套房&lt;至多8间&gt;&lt;2人入住&gt;</t>
  </si>
  <si>
    <t>于海龙</t>
  </si>
  <si>
    <t xml:space="preserve">3056841	</t>
  </si>
  <si>
    <t xml:space="preserve">3349111499	</t>
  </si>
  <si>
    <t xml:space="preserve">999222897608182	</t>
  </si>
  <si>
    <t>[佛山]格林联盟酒店(佛山西站罗村机场店)(82341270)</t>
  </si>
  <si>
    <t>雅居商务双床房&lt;2人入住&gt;&lt;早餐&gt;</t>
  </si>
  <si>
    <t>朱健</t>
  </si>
  <si>
    <t xml:space="preserve">3059879	</t>
  </si>
  <si>
    <t xml:space="preserve">(GRT)83389925;	</t>
  </si>
  <si>
    <t xml:space="preserve">999222731020630	</t>
  </si>
  <si>
    <t>赔款</t>
  </si>
  <si>
    <t>[广州]广东亚洲国际大酒店(83901893)</t>
  </si>
  <si>
    <t>杨贤彬</t>
  </si>
  <si>
    <t xml:space="preserve">3031030	</t>
  </si>
  <si>
    <t xml:space="preserve">999222731424584	</t>
  </si>
  <si>
    <t>[深圳]深圳前岸国际酒店(80243779)</t>
  </si>
  <si>
    <t>豪华双床房&lt;至多8间&gt;&lt;2人入住&gt;</t>
  </si>
  <si>
    <t>李民常</t>
  </si>
  <si>
    <t xml:space="preserve">3031098	</t>
  </si>
  <si>
    <t xml:space="preserve">999222493616945	</t>
  </si>
  <si>
    <t>WANG/CHEN-AN,WANG/CHEN-AN</t>
  </si>
  <si>
    <t>CA13744230312CNY</t>
  </si>
  <si>
    <t xml:space="preserve">2999209	</t>
  </si>
  <si>
    <t xml:space="preserve">999222807643462	</t>
  </si>
  <si>
    <t xml:space="preserve">3044042	</t>
  </si>
  <si>
    <t xml:space="preserve">R5180543109464485001	</t>
  </si>
  <si>
    <t xml:space="preserve">999222823150298	</t>
  </si>
  <si>
    <t>[衡水]青皮树酒店(衡水哈励逊国际和平医院店)(80246234)</t>
  </si>
  <si>
    <t>怡然双床房&lt;至多8间&gt;&lt;2人入住&gt;</t>
  </si>
  <si>
    <t>焦瑞娟</t>
  </si>
  <si>
    <t xml:space="preserve">3047823	</t>
  </si>
  <si>
    <t xml:space="preserve">(GRT)83226614;	</t>
  </si>
  <si>
    <t xml:space="preserve">999222823218291	</t>
  </si>
  <si>
    <t>[保定]汉庭酒店(保定七一东路店)(93878212)</t>
  </si>
  <si>
    <t>高级双床房&lt;至多8间&gt;&lt;2人入住&gt;</t>
  </si>
  <si>
    <t>张鑫杰</t>
  </si>
  <si>
    <t xml:space="preserve">3047831	</t>
  </si>
  <si>
    <t xml:space="preserve">R0710281109586340001	</t>
  </si>
  <si>
    <t xml:space="preserve">999222823426237	</t>
  </si>
  <si>
    <t>[承德]都市118(承德山庄店)(80250750)</t>
  </si>
  <si>
    <t>商务双床间&lt;2人入住&gt;</t>
  </si>
  <si>
    <t>李纲</t>
  </si>
  <si>
    <t xml:space="preserve">3047847	</t>
  </si>
  <si>
    <t xml:space="preserve">999222830742679	</t>
  </si>
  <si>
    <t>[常德]全季酒店(常德天润广场)(93872181)</t>
  </si>
  <si>
    <t>王梦雅</t>
  </si>
  <si>
    <t xml:space="preserve">3048864	</t>
  </si>
  <si>
    <t xml:space="preserve">R9001034109610070001	</t>
  </si>
  <si>
    <t xml:space="preserve">999222835038273	</t>
  </si>
  <si>
    <t>[珠海]L Hotel（拱北口岸珠海城轨总站店)(76480657)</t>
  </si>
  <si>
    <t>L高级双床房&lt;至多8间&gt;&lt;2人入住&gt;</t>
  </si>
  <si>
    <t>KAM/CHI LEUNG,LEI/CELINA</t>
  </si>
  <si>
    <t xml:space="preserve">3049588	</t>
  </si>
  <si>
    <t xml:space="preserve">681542	</t>
  </si>
  <si>
    <t xml:space="preserve">999222839482751	</t>
  </si>
  <si>
    <t>[天津]尚客优连锁酒店(天津梅江会展中心店)(80248456)</t>
  </si>
  <si>
    <t>高级大床房&lt;至多8间&gt;&lt;2人入住&gt;</t>
  </si>
  <si>
    <t>李星宇</t>
  </si>
  <si>
    <t xml:space="preserve">3050733	</t>
  </si>
  <si>
    <t xml:space="preserve">999222842764288	</t>
  </si>
  <si>
    <t>[天津]格林豪泰(天津津南国家会展中心南环路店)(77142934)</t>
  </si>
  <si>
    <t>特惠家庭房&lt;至多8间&gt;&lt;2人入住&gt;</t>
  </si>
  <si>
    <t>刘佳</t>
  </si>
  <si>
    <t xml:space="preserve">3050848	</t>
  </si>
  <si>
    <t xml:space="preserve">(GRT)83271867;	</t>
  </si>
  <si>
    <t xml:space="preserve">999222894491419	</t>
  </si>
  <si>
    <t>[芒市]雅斯特国际酒店(芒市机场店)(94908566)</t>
  </si>
  <si>
    <t>豪华套房&lt;至多8间&gt;&lt;90天内可预订&gt;&lt;2人入住&gt;&lt;早餐&gt;</t>
  </si>
  <si>
    <t>郭宾棉</t>
  </si>
  <si>
    <t xml:space="preserve">3059283	</t>
  </si>
  <si>
    <t xml:space="preserve">报客人姓名办理入住	</t>
  </si>
  <si>
    <t xml:space="preserve">999222899323672	</t>
  </si>
  <si>
    <t>[台北]台北南阳街一号旅店(NYS Loft Hotel)(80941653)</t>
  </si>
  <si>
    <t>标准双人间 - 无窗&lt;至多8间&gt;&lt;2人入住&gt;</t>
  </si>
  <si>
    <t>LIU/HSIENCHIN</t>
  </si>
  <si>
    <t xml:space="preserve">3060231	</t>
  </si>
  <si>
    <t xml:space="preserve">999222909471606	</t>
  </si>
  <si>
    <t>豪华双床房&lt;至多8间&gt;&lt;90天内可预订&gt;&lt;2人入住&gt;&lt;早餐&gt;</t>
  </si>
  <si>
    <t>李燕</t>
  </si>
  <si>
    <t xml:space="preserve">3061560	</t>
  </si>
  <si>
    <t xml:space="preserve">999222911441659	</t>
  </si>
  <si>
    <t>[宝鸡]宝鸡世纪荟萃智选假日酒店(80894739)</t>
  </si>
  <si>
    <t>标准双床房&lt;至多8间&gt;&lt;90天内可预订&gt;&lt;2人入住&gt;&lt;早餐&gt;</t>
  </si>
  <si>
    <t>屈彦晖</t>
  </si>
  <si>
    <t xml:space="preserve">3062065	</t>
  </si>
  <si>
    <t xml:space="preserve">67949540	</t>
  </si>
  <si>
    <t xml:space="preserve">999222911554885	</t>
  </si>
  <si>
    <t>[广州]盈丰源酒店(广州江南西仲恺学院店)(80247590)</t>
  </si>
  <si>
    <t>豪华大床房（店长热荐）&lt;至多8间&gt;&lt;2人入住&gt;</t>
  </si>
  <si>
    <t>秦锋文</t>
  </si>
  <si>
    <t xml:space="preserve">3062089	</t>
  </si>
  <si>
    <t xml:space="preserve">118	</t>
  </si>
  <si>
    <t xml:space="preserve">999222911724325	</t>
  </si>
  <si>
    <t>[贵阳]宜尚酒店(贵阳黔灵山店)(80247049)</t>
  </si>
  <si>
    <t>特惠双床房&lt;至多8间&gt;&lt;2人入住&gt;</t>
  </si>
  <si>
    <t>田军</t>
  </si>
  <si>
    <t xml:space="preserve">3062128	</t>
  </si>
  <si>
    <t xml:space="preserve">R_0851039_2641235	</t>
  </si>
  <si>
    <t xml:space="preserve">999222914362584	</t>
  </si>
  <si>
    <t>[合肥]柏曼酒店(合肥国购广场三里庵地铁站店)(68300150)</t>
  </si>
  <si>
    <t>曼享大床房&lt;至多8间&gt;&lt;2人入住&gt;</t>
  </si>
  <si>
    <t>刘天成</t>
  </si>
  <si>
    <t xml:space="preserve">3062672	</t>
  </si>
  <si>
    <t xml:space="preserve">R_0551027_1884611	</t>
  </si>
  <si>
    <t xml:space="preserve">999222914463789	</t>
  </si>
  <si>
    <t>[徐州]格林豪泰酒店(徐州民主南路店)(80246282)</t>
  </si>
  <si>
    <t>1.5米床大床房&lt;至多8间&gt;&lt;2人入住&gt;</t>
  </si>
  <si>
    <t>刘康杰</t>
  </si>
  <si>
    <t xml:space="preserve">3062687	</t>
  </si>
  <si>
    <t xml:space="preserve">(GRT)83415979;	</t>
  </si>
  <si>
    <t xml:space="preserve">999222916896970	</t>
  </si>
  <si>
    <t>[万年]格林联盟酒店(万年店)(77141900)</t>
  </si>
  <si>
    <t>商务大床房&lt;至多8间&gt;&lt;2人入住&gt;</t>
  </si>
  <si>
    <t>李涛</t>
  </si>
  <si>
    <t xml:space="preserve">3063171	</t>
  </si>
  <si>
    <t xml:space="preserve">(GRT)83422417;	</t>
  </si>
  <si>
    <t xml:space="preserve">999222917210471	</t>
  </si>
  <si>
    <t>[三江]骏怡精选酒店(三江侗乡大道店)(80248109)</t>
  </si>
  <si>
    <t>特价房&lt;至多8间&gt;&lt;2人入住&gt;</t>
  </si>
  <si>
    <t>陆金荣</t>
  </si>
  <si>
    <t xml:space="preserve">3063231	</t>
  </si>
  <si>
    <t xml:space="preserve">(THK)YD04202230224175432408;	</t>
  </si>
  <si>
    <t xml:space="preserve">999222917859784	</t>
  </si>
  <si>
    <t>[江阴]格林豪泰(江阴夏港街道快捷酒店)(83900885)</t>
  </si>
  <si>
    <t>韩晶</t>
  </si>
  <si>
    <t xml:space="preserve">3063333	</t>
  </si>
  <si>
    <t xml:space="preserve">(GRT)83425091;	</t>
  </si>
  <si>
    <t xml:space="preserve">999222919108985	</t>
  </si>
  <si>
    <t>[广州]广州宾馆(93872138)</t>
  </si>
  <si>
    <t>广府粤韵大床房&lt;至多8间&gt;&lt;2人入住&gt;</t>
  </si>
  <si>
    <t>王佳</t>
  </si>
  <si>
    <t xml:space="preserve">3063588	</t>
  </si>
  <si>
    <t xml:space="preserve">(LNG)6583546;	</t>
  </si>
  <si>
    <t xml:space="preserve">999222919767110	</t>
  </si>
  <si>
    <t>[珠海]珠海银都嘉柏大酒店(83901348)</t>
  </si>
  <si>
    <t>邓崇会</t>
  </si>
  <si>
    <t xml:space="preserve">3063709	</t>
  </si>
  <si>
    <t xml:space="preserve">999222922216608	</t>
  </si>
  <si>
    <t>冯帅帅</t>
  </si>
  <si>
    <t xml:space="preserve">3064185	</t>
  </si>
  <si>
    <t xml:space="preserve">(GRT)83435705;	</t>
  </si>
  <si>
    <t xml:space="preserve">999222922320175	</t>
  </si>
  <si>
    <t>[深圳]深圳中泰来大酒店(76296433)</t>
  </si>
  <si>
    <t>雅致大床房&lt;至多8间&gt;&lt;2人入住&gt;</t>
  </si>
  <si>
    <t>鄺永蘭</t>
  </si>
  <si>
    <t xml:space="preserve">3064203	</t>
  </si>
  <si>
    <t xml:space="preserve">38903	</t>
  </si>
  <si>
    <t xml:space="preserve">999222470234237	</t>
  </si>
  <si>
    <t>[台北]家宾旅店(Guest Hotel)(80941709)</t>
  </si>
  <si>
    <t>商务双人间 - 无窗&lt;至多8间&gt;&lt;2人入住&gt;&lt;早餐&gt;</t>
  </si>
  <si>
    <t>LEE/YI SHAN,LEE/YI SHAN</t>
  </si>
  <si>
    <t>CA13744230313CNY</t>
  </si>
  <si>
    <t xml:space="preserve">2995849	</t>
  </si>
  <si>
    <t xml:space="preserve">999222498243219	</t>
  </si>
  <si>
    <t>[高雄]艾莱商务旅馆(I live Hotel)(80942101)</t>
  </si>
  <si>
    <t>标准双人间&lt;2人入住&gt;&lt;早餐&gt;</t>
  </si>
  <si>
    <t>CHENG/YUCHIN</t>
  </si>
  <si>
    <t xml:space="preserve">3000243	</t>
  </si>
  <si>
    <t xml:space="preserve">999222732726341	</t>
  </si>
  <si>
    <t>[泉州]汉庭优佳酒店(泉州万达店)(93869343)</t>
  </si>
  <si>
    <t>王永健</t>
  </si>
  <si>
    <t xml:space="preserve">3031298	</t>
  </si>
  <si>
    <t xml:space="preserve">R8916446109124341001	</t>
  </si>
  <si>
    <t xml:space="preserve">999222732948797	</t>
  </si>
  <si>
    <t>[都匀]尚客优酒店（都匀北部星城店）(92484249)</t>
  </si>
  <si>
    <t>标准大床房&lt;至多8间&gt;&lt;2人入住&gt;</t>
  </si>
  <si>
    <t>卢鑫</t>
  </si>
  <si>
    <t xml:space="preserve">3031336	</t>
  </si>
  <si>
    <t xml:space="preserve">999222751360197	</t>
  </si>
  <si>
    <t>[长沙]全季酒店(长沙岳麓大道市政府店)(93876236)</t>
  </si>
  <si>
    <t>付志勇</t>
  </si>
  <si>
    <t xml:space="preserve">3034065	</t>
  </si>
  <si>
    <t xml:space="preserve">R4100133109207221001	</t>
  </si>
  <si>
    <t xml:space="preserve">999222773429644	</t>
  </si>
  <si>
    <t>杨礼桃</t>
  </si>
  <si>
    <t xml:space="preserve">3037581	</t>
  </si>
  <si>
    <t xml:space="preserve">999222794095627	</t>
  </si>
  <si>
    <t>[宝鸡]汉庭酒店(宝鸡高新火车南站店)(80249698)</t>
  </si>
  <si>
    <t>付龙</t>
  </si>
  <si>
    <t xml:space="preserve">3041118	</t>
  </si>
  <si>
    <t xml:space="preserve">R7210131109398996001	</t>
  </si>
  <si>
    <t xml:space="preserve">999222823890297	</t>
  </si>
  <si>
    <t>[张家口]贝壳酒店(张家口银座店)(80245935)</t>
  </si>
  <si>
    <t>商务双床房&lt;至多8间&gt;&lt;2人入住&gt;</t>
  </si>
  <si>
    <t>纪鸿迪</t>
  </si>
  <si>
    <t xml:space="preserve">3047881	</t>
  </si>
  <si>
    <t xml:space="preserve">(GRT)83228033;	</t>
  </si>
  <si>
    <t xml:space="preserve">999222846132036	</t>
  </si>
  <si>
    <t>[杭州]全季酒店(杭州西溪银泰店)(93874232)</t>
  </si>
  <si>
    <t>陈露</t>
  </si>
  <si>
    <t xml:space="preserve">3051166	</t>
  </si>
  <si>
    <t xml:space="preserve">R8000108109684821001	</t>
  </si>
  <si>
    <t xml:space="preserve">999222846391355	</t>
  </si>
  <si>
    <t>王凯祥</t>
  </si>
  <si>
    <t xml:space="preserve">3051204	</t>
  </si>
  <si>
    <t xml:space="preserve">R8000108109685692001	</t>
  </si>
  <si>
    <t xml:space="preserve">999222874260712	</t>
  </si>
  <si>
    <t>唐新伟</t>
  </si>
  <si>
    <t xml:space="preserve">3056071	</t>
  </si>
  <si>
    <t xml:space="preserve">999222927500974	</t>
  </si>
  <si>
    <t>[北京]北京千禧大酒店(64882481)</t>
  </si>
  <si>
    <t>高级双床房&lt;2人入住&gt;</t>
  </si>
  <si>
    <t>王浩,王楠</t>
  </si>
  <si>
    <t xml:space="preserve">3065266	</t>
  </si>
  <si>
    <t xml:space="preserve">999222927819812	</t>
  </si>
  <si>
    <t>高级大床房&lt;2人入住&gt;</t>
  </si>
  <si>
    <t>刘峥</t>
  </si>
  <si>
    <t xml:space="preserve">3065314	</t>
  </si>
  <si>
    <t xml:space="preserve">999222927857012	</t>
  </si>
  <si>
    <t>李聪,张芷翊</t>
  </si>
  <si>
    <t xml:space="preserve">3065323	</t>
  </si>
  <si>
    <t xml:space="preserve">999222928005097	</t>
  </si>
  <si>
    <t>汪炜</t>
  </si>
  <si>
    <t xml:space="preserve">3065357	</t>
  </si>
  <si>
    <t xml:space="preserve">999222928280461	</t>
  </si>
  <si>
    <t>[枣庄]尚客优连锁酒店(枣庄华山银座商城店)(92481937)</t>
  </si>
  <si>
    <t>廖豪明</t>
  </si>
  <si>
    <t xml:space="preserve">3065393	</t>
  </si>
  <si>
    <t xml:space="preserve">(THK)YD03499230225121412209;	</t>
  </si>
  <si>
    <t xml:space="preserve">999222930838665	</t>
  </si>
  <si>
    <t>廖秋生</t>
  </si>
  <si>
    <t xml:space="preserve">3065787	</t>
  </si>
  <si>
    <t xml:space="preserve">999222933809764	</t>
  </si>
  <si>
    <t>[广州]广州壹街叁號·海员宾馆（江南西昌岗地铁站店）(80243641)</t>
  </si>
  <si>
    <t>商务大床房&lt;2人入住&gt;</t>
  </si>
  <si>
    <t>梁浩恒</t>
  </si>
  <si>
    <t xml:space="preserve">3066113	</t>
  </si>
  <si>
    <t xml:space="preserve">999222934297747	</t>
  </si>
  <si>
    <t>[广州]广州珀丽酒店(76255406)</t>
  </si>
  <si>
    <t>行政大床房&lt;至多8间&gt;&lt;2人入住&gt;</t>
  </si>
  <si>
    <t>郑百平</t>
  </si>
  <si>
    <t xml:space="preserve">3066170	</t>
  </si>
  <si>
    <t xml:space="preserve">999222934306056	</t>
  </si>
  <si>
    <t>[阜南]汉庭酒店(阜南天筑广场店)(93875411)</t>
  </si>
  <si>
    <t>梅傲</t>
  </si>
  <si>
    <t xml:space="preserve">3066173	</t>
  </si>
  <si>
    <t xml:space="preserve">R2363003110058689001	</t>
  </si>
  <si>
    <t>，</t>
  </si>
  <si>
    <t>999222731020630</t>
  </si>
  <si>
    <t>本期扣款672元</t>
  </si>
  <si>
    <t>999222731424584</t>
  </si>
  <si>
    <t>本期扣款590元</t>
  </si>
  <si>
    <t>15657 CNY</t>
  </si>
  <si>
    <t>A230320152657481</t>
  </si>
  <si>
    <t>A230320152740481</t>
  </si>
  <si>
    <t>总计：15657元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</si>
  <si>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</si>
  <si>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</si>
  <si>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</si>
  <si>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</si>
  <si>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</si>
  <si>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</si>
  <si>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</si>
  <si>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</si>
  <si>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</si>
  <si>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</si>
  <si>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</si>
  <si>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</si>
  <si>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</si>
  <si>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</si>
  <si>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</si>
  <si>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</si>
  <si>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</si>
  <si>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</si>
  <si>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</si>
  <si>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2023-02-25</t>
  </si>
  <si>
    <t>3066173</t>
  </si>
  <si>
    <t>汉庭酒店(阜南天筑广场店)</t>
  </si>
  <si>
    <t>2023-02-26</t>
  </si>
  <si>
    <t>退房日月结</t>
  </si>
  <si>
    <t>160.00</t>
  </si>
  <si>
    <t>RMB</t>
  </si>
  <si>
    <t>0</t>
  </si>
  <si>
    <t>0.00</t>
  </si>
  <si>
    <t>携程汇登国内直连</t>
  </si>
  <si>
    <t>01.011264</t>
  </si>
  <si>
    <t>2023-02-25 19:51:37</t>
  </si>
  <si>
    <t>否</t>
  </si>
  <si>
    <t>广州汇登信息科技有限公司</t>
  </si>
  <si>
    <t>直连</t>
  </si>
  <si>
    <t>中国</t>
  </si>
  <si>
    <t>3066170</t>
  </si>
  <si>
    <t>广州珀丽酒店</t>
  </si>
  <si>
    <t>354.00</t>
  </si>
  <si>
    <t>2023-02-25 19:50:43</t>
  </si>
  <si>
    <t>3065787</t>
  </si>
  <si>
    <t>广东亚洲国际大酒店</t>
  </si>
  <si>
    <t>791.00</t>
  </si>
  <si>
    <t>2023-02-25 15:03:14</t>
  </si>
  <si>
    <t>3065393</t>
  </si>
  <si>
    <t>尚客优连锁酒店(枣庄华山银座商城店)</t>
  </si>
  <si>
    <t>97.00</t>
  </si>
  <si>
    <t>2023-02-25 12:14:13</t>
  </si>
  <si>
    <t>3065357</t>
  </si>
  <si>
    <t>北京千禧大酒店</t>
  </si>
  <si>
    <t>847.00</t>
  </si>
  <si>
    <t>2023-02-25 11:56:07</t>
  </si>
  <si>
    <t>3065323</t>
  </si>
  <si>
    <t>1694.00</t>
  </si>
  <si>
    <t>2023-02-25 11:46:33</t>
  </si>
  <si>
    <t>3065314</t>
  </si>
  <si>
    <t>2023-02-25 11:44:08</t>
  </si>
  <si>
    <t>3065266</t>
  </si>
  <si>
    <t>2023-02-25 11:25:55</t>
  </si>
  <si>
    <t>2023-02-24</t>
  </si>
  <si>
    <t>3064203</t>
  </si>
  <si>
    <t>深圳中泰来大酒店</t>
  </si>
  <si>
    <t>392.00</t>
  </si>
  <si>
    <t>2023-02-24 22:37:34</t>
  </si>
  <si>
    <t>3064185</t>
  </si>
  <si>
    <t>格林豪泰(江阴夏港街道快捷酒店)</t>
  </si>
  <si>
    <t>170.00</t>
  </si>
  <si>
    <t>-170</t>
  </si>
  <si>
    <t>2023-02-24 22:31:10</t>
  </si>
  <si>
    <t>3063709</t>
  </si>
  <si>
    <t>珠海银都嘉柏大酒店</t>
  </si>
  <si>
    <t>300.00</t>
  </si>
  <si>
    <t>2023-02-24 20:18:29</t>
  </si>
  <si>
    <t>3063588</t>
  </si>
  <si>
    <t>广州宾馆</t>
  </si>
  <si>
    <t>713.00</t>
  </si>
  <si>
    <t>2023-02-24 19:41:29</t>
  </si>
  <si>
    <t>3063333</t>
  </si>
  <si>
    <t>2023-02-24 18:30:56</t>
  </si>
  <si>
    <t>3063231</t>
  </si>
  <si>
    <t>骏怡精选酒店(三江侗乡大道店)</t>
  </si>
  <si>
    <t>88.00</t>
  </si>
  <si>
    <t>2023-02-24 17:54:33</t>
  </si>
  <si>
    <t>3063171</t>
  </si>
  <si>
    <t>格林联盟酒店(万年店)</t>
  </si>
  <si>
    <t>150.00</t>
  </si>
  <si>
    <t>2023-02-24 17:38:22</t>
  </si>
  <si>
    <t>3062687</t>
  </si>
  <si>
    <t>格林豪泰酒店(徐州民主南路店)</t>
  </si>
  <si>
    <t>101.00</t>
  </si>
  <si>
    <t>2023-02-24 15:16:16</t>
  </si>
  <si>
    <t>3062672</t>
  </si>
  <si>
    <t>柏曼酒店(合肥国购广场三里庵地铁站店)</t>
  </si>
  <si>
    <t>272.00</t>
  </si>
  <si>
    <t>2023-02-24 15:10:03</t>
  </si>
  <si>
    <t>3062128</t>
  </si>
  <si>
    <t>宜尚酒店(贵阳黔灵山店)</t>
  </si>
  <si>
    <t>166.00</t>
  </si>
  <si>
    <t>2023-02-24 12:26:43</t>
  </si>
  <si>
    <t>3062089</t>
  </si>
  <si>
    <t>盈丰源酒店(广州江南西仲恺学院店)</t>
  </si>
  <si>
    <t>329.00</t>
  </si>
  <si>
    <t>2023-02-24 12:15:39</t>
  </si>
  <si>
    <t>3062065</t>
  </si>
  <si>
    <t>宝鸡世纪荟萃智选假日酒店</t>
  </si>
  <si>
    <t>257.00</t>
  </si>
  <si>
    <t>2023-02-24 12:08:16</t>
  </si>
  <si>
    <t>3061560</t>
  </si>
  <si>
    <t>雅斯特国际酒店(芒市机场店)</t>
  </si>
  <si>
    <t>335.00</t>
  </si>
  <si>
    <t>2023-02-24 09:41:26</t>
  </si>
  <si>
    <t>2023-02-23</t>
  </si>
  <si>
    <t>3060231</t>
  </si>
  <si>
    <t>台北南阳街一号旅店</t>
  </si>
  <si>
    <t>LIU HSIENCHIN</t>
  </si>
  <si>
    <t>564.00</t>
  </si>
  <si>
    <t>2023-02-23 21:30:36</t>
  </si>
  <si>
    <t>3059879</t>
  </si>
  <si>
    <t>格林联盟酒店(佛山西站罗村机场店)</t>
  </si>
  <si>
    <t>221.00</t>
  </si>
  <si>
    <t>2023-02-23 19:56:37</t>
  </si>
  <si>
    <t>3059283</t>
  </si>
  <si>
    <t>465.00</t>
  </si>
  <si>
    <t>2023-02-23 16:57:26</t>
  </si>
  <si>
    <t>2023-02-22</t>
  </si>
  <si>
    <t>3056841</t>
  </si>
  <si>
    <t>杭州和达希尔顿逸林酒店</t>
  </si>
  <si>
    <t>1448.00</t>
  </si>
  <si>
    <t>2023-02-22 22:16:26</t>
  </si>
  <si>
    <t>3056071</t>
  </si>
  <si>
    <t>2023-02-22 18:50:07</t>
  </si>
  <si>
    <t>2023-02-21</t>
  </si>
  <si>
    <t>3051204</t>
  </si>
  <si>
    <t>全季酒店(杭州西溪银泰店)</t>
  </si>
  <si>
    <t>315.00</t>
  </si>
  <si>
    <t>2023-02-21 12:14:54</t>
  </si>
  <si>
    <t>3051166</t>
  </si>
  <si>
    <t>299.00</t>
  </si>
  <si>
    <t>2023-02-21 12:00:23</t>
  </si>
  <si>
    <t>3050848</t>
  </si>
  <si>
    <t>格林豪泰(天津津南国家会展中心南环路店)</t>
  </si>
  <si>
    <t>196.00</t>
  </si>
  <si>
    <t>2023-02-21 09:30:12</t>
  </si>
  <si>
    <t>2023-02-20</t>
  </si>
  <si>
    <t>3049588</t>
  </si>
  <si>
    <t>L Hotel（拱北口岸珠海城轨总站店)</t>
  </si>
  <si>
    <t>KAM CHI LEUNG,LEI CELINA</t>
  </si>
  <si>
    <t>371.00</t>
  </si>
  <si>
    <t>2023-02-20 19:34:21</t>
  </si>
  <si>
    <t>3048864</t>
  </si>
  <si>
    <t>全季酒店(常德天润广场)</t>
  </si>
  <si>
    <t>2023-02-20 15:14:33</t>
  </si>
  <si>
    <t>3047881</t>
  </si>
  <si>
    <t>贝壳酒店(张家口银座店)</t>
  </si>
  <si>
    <t>340.00</t>
  </si>
  <si>
    <t>2023-02-20 09:13:43</t>
  </si>
  <si>
    <t>2023-02-19</t>
  </si>
  <si>
    <t>3044434</t>
  </si>
  <si>
    <t>汉庭酒店(深圳南山地铁站店)</t>
  </si>
  <si>
    <t>402.00</t>
  </si>
  <si>
    <t>2023-02-19 03:02:52</t>
  </si>
  <si>
    <t>2023-02-18</t>
  </si>
  <si>
    <t>3044042</t>
  </si>
  <si>
    <t>338.00</t>
  </si>
  <si>
    <t>2023-02-18 22:48:07</t>
  </si>
  <si>
    <t>3041118</t>
  </si>
  <si>
    <t>汉庭酒店(宝鸡高新火车南站店)</t>
  </si>
  <si>
    <t>362.00</t>
  </si>
  <si>
    <t>2023-02-18 04:36:38</t>
  </si>
  <si>
    <t>2023-02-15</t>
  </si>
  <si>
    <t>3034065</t>
  </si>
  <si>
    <t>全季酒店(长沙岳麓大道市政府店)</t>
  </si>
  <si>
    <t>2023-02-15 23:20:23</t>
  </si>
  <si>
    <t>3031298</t>
  </si>
  <si>
    <t>汉庭优佳酒店(泉州万达店)</t>
  </si>
  <si>
    <t>2023-02-15 00:19:03</t>
  </si>
  <si>
    <t>2023-02-13</t>
  </si>
  <si>
    <t>3028861</t>
  </si>
  <si>
    <t>汉庭酒店(西安钟楼南门新店)</t>
  </si>
  <si>
    <t>630.00</t>
  </si>
  <si>
    <t>210.00</t>
  </si>
  <si>
    <t>-420</t>
  </si>
  <si>
    <t>2023-02-13 22:25:40</t>
  </si>
  <si>
    <t>2023-02-05</t>
  </si>
  <si>
    <t>3004783</t>
  </si>
  <si>
    <t>天艺商旅</t>
  </si>
  <si>
    <t>TSAI YUNG CHUAN,TSAI YUNG CHUAN</t>
  </si>
  <si>
    <t>298.00</t>
  </si>
  <si>
    <t>2023-02-05 02:21:50</t>
  </si>
  <si>
    <t>2023-02-03</t>
  </si>
  <si>
    <t>3000243</t>
  </si>
  <si>
    <t>艾莱商务旅馆</t>
  </si>
  <si>
    <t>CHENG YUCHIN</t>
  </si>
  <si>
    <t>2023-02-03 12:32:29</t>
  </si>
  <si>
    <t>2023-02-02</t>
  </si>
  <si>
    <t>2999209</t>
  </si>
  <si>
    <t>WANG CHEN-AN,WANG CHEN-AN</t>
  </si>
  <si>
    <t>215.00</t>
  </si>
  <si>
    <t>2023-02-02 23:41:18</t>
  </si>
  <si>
    <t>2023-02-01</t>
  </si>
  <si>
    <t>2995849</t>
  </si>
  <si>
    <t>家宾旅店</t>
  </si>
  <si>
    <t>LEE YI SHAN,LEE YI SHAN</t>
  </si>
  <si>
    <t>384.00</t>
  </si>
  <si>
    <t>2023-02-01 20:42:32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</si>
</sst>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6"/>
  <sheetViews>
    <sheetView topLeftCell="A37" workbookViewId="0">
      <selection activeCell="A3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44979</v>
      </c>
      <c r="G2" s="6">
        <v>44981</v>
      </c>
      <c r="H2" s="4">
        <v>1</v>
      </c>
      <c r="I2" s="4">
        <v>2</v>
      </c>
      <c r="J2" s="4">
        <v>2</v>
      </c>
      <c r="K2" s="4" t="s">
        <v>30</v>
      </c>
      <c r="L2" s="4">
        <v>298</v>
      </c>
      <c r="M2" s="4">
        <v>298</v>
      </c>
      <c r="N2" s="4" t="s">
        <v>31</v>
      </c>
      <c r="O2" s="4" t="s">
        <v>32</v>
      </c>
      <c r="P2" s="4" t="s">
        <v>33</v>
      </c>
      <c r="Q2" s="4">
        <v>0</v>
      </c>
      <c r="R2" s="7">
        <v>44962</v>
      </c>
      <c r="S2" s="6">
        <v>44996</v>
      </c>
      <c r="T2" s="4" t="s">
        <v>34</v>
      </c>
      <c r="U2" s="4">
        <v>298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44980</v>
      </c>
      <c r="G3" s="6">
        <v>44981</v>
      </c>
      <c r="H3" s="4">
        <v>1</v>
      </c>
      <c r="I3" s="4">
        <v>1</v>
      </c>
      <c r="J3" s="4">
        <v>1</v>
      </c>
      <c r="K3" s="4" t="s">
        <v>30</v>
      </c>
      <c r="L3" s="4">
        <v>611</v>
      </c>
      <c r="M3" s="4">
        <v>611</v>
      </c>
      <c r="N3" s="4" t="s">
        <v>40</v>
      </c>
      <c r="O3" s="4" t="s">
        <v>32</v>
      </c>
      <c r="P3" s="4" t="s">
        <v>33</v>
      </c>
      <c r="Q3" s="4">
        <v>0</v>
      </c>
      <c r="R3" s="7">
        <v>44966</v>
      </c>
      <c r="S3" s="6">
        <v>44996</v>
      </c>
      <c r="T3" s="4" t="s">
        <v>34</v>
      </c>
      <c r="U3" s="4">
        <v>611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44980</v>
      </c>
      <c r="G4" s="6">
        <v>44981</v>
      </c>
      <c r="H4" s="4">
        <v>1</v>
      </c>
      <c r="I4" s="4">
        <v>1</v>
      </c>
      <c r="J4" s="4">
        <v>1</v>
      </c>
      <c r="K4" s="4" t="s">
        <v>30</v>
      </c>
      <c r="L4" s="4">
        <v>-611</v>
      </c>
      <c r="M4" s="4">
        <v>-611</v>
      </c>
      <c r="N4" s="4" t="s">
        <v>40</v>
      </c>
      <c r="O4" s="4" t="s">
        <v>32</v>
      </c>
      <c r="P4" s="4" t="s">
        <v>33</v>
      </c>
      <c r="Q4" s="4">
        <v>0</v>
      </c>
      <c r="R4" s="7">
        <v>44966</v>
      </c>
      <c r="S4" s="6">
        <v>44996</v>
      </c>
      <c r="T4" s="4" t="s">
        <v>34</v>
      </c>
      <c r="U4" s="4">
        <v>-611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44978</v>
      </c>
      <c r="G5" s="6">
        <v>44981</v>
      </c>
      <c r="H5" s="4">
        <v>1</v>
      </c>
      <c r="I5" s="4">
        <v>3</v>
      </c>
      <c r="J5" s="4">
        <v>3</v>
      </c>
      <c r="K5" s="4" t="s">
        <v>30</v>
      </c>
      <c r="L5" s="4">
        <v>630</v>
      </c>
      <c r="M5" s="4">
        <v>630</v>
      </c>
      <c r="N5" s="4" t="s">
        <v>47</v>
      </c>
      <c r="O5" s="4" t="s">
        <v>32</v>
      </c>
      <c r="P5" s="4" t="s">
        <v>33</v>
      </c>
      <c r="Q5" s="4">
        <v>0</v>
      </c>
      <c r="R5" s="7">
        <v>44970</v>
      </c>
      <c r="S5" s="6">
        <v>44996</v>
      </c>
      <c r="T5" s="4" t="s">
        <v>34</v>
      </c>
      <c r="U5" s="4">
        <v>630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44980</v>
      </c>
      <c r="G6" s="6">
        <v>44981</v>
      </c>
      <c r="H6" s="4">
        <v>1</v>
      </c>
      <c r="I6" s="4">
        <v>1</v>
      </c>
      <c r="J6" s="4">
        <v>1</v>
      </c>
      <c r="K6" s="4" t="s">
        <v>30</v>
      </c>
      <c r="L6" s="4">
        <v>402</v>
      </c>
      <c r="M6" s="4">
        <v>402</v>
      </c>
      <c r="N6" s="4" t="s">
        <v>53</v>
      </c>
      <c r="O6" s="4" t="s">
        <v>32</v>
      </c>
      <c r="P6" s="4" t="s">
        <v>33</v>
      </c>
      <c r="Q6" s="4">
        <v>0</v>
      </c>
      <c r="R6" s="7">
        <v>44976</v>
      </c>
      <c r="S6" s="6">
        <v>44996</v>
      </c>
      <c r="T6" s="4" t="s">
        <v>34</v>
      </c>
      <c r="U6" s="4">
        <v>402</v>
      </c>
      <c r="V6" s="4">
        <v>0</v>
      </c>
      <c r="W6" s="4">
        <v>0</v>
      </c>
      <c r="X6" s="4" t="s">
        <v>36</v>
      </c>
      <c r="Y6" s="4" t="s">
        <v>54</v>
      </c>
    </row>
    <row r="7" s="4" customFormat="1" spans="1:25">
      <c r="A7" s="4" t="s">
        <v>44</v>
      </c>
      <c r="B7" s="4" t="s">
        <v>26</v>
      </c>
      <c r="C7" s="4" t="s">
        <v>55</v>
      </c>
      <c r="D7" s="4" t="s">
        <v>45</v>
      </c>
      <c r="E7" s="4" t="s">
        <v>46</v>
      </c>
      <c r="F7" s="6">
        <v>44978</v>
      </c>
      <c r="G7" s="6">
        <v>44981</v>
      </c>
      <c r="H7" s="4">
        <v>1</v>
      </c>
      <c r="I7" s="4">
        <v>3</v>
      </c>
      <c r="J7" s="4">
        <v>3</v>
      </c>
      <c r="K7" s="4" t="s">
        <v>30</v>
      </c>
      <c r="L7" s="4">
        <v>-423</v>
      </c>
      <c r="M7" s="4">
        <v>-423</v>
      </c>
      <c r="N7" s="4" t="s">
        <v>47</v>
      </c>
      <c r="O7" s="4" t="s">
        <v>32</v>
      </c>
      <c r="P7" s="4" t="s">
        <v>33</v>
      </c>
      <c r="Q7" s="4">
        <v>0</v>
      </c>
      <c r="R7" s="7">
        <v>44970.9343981482</v>
      </c>
      <c r="S7" s="6">
        <v>44996</v>
      </c>
      <c r="T7" s="4" t="s">
        <v>34</v>
      </c>
      <c r="U7" s="4">
        <v>-423</v>
      </c>
      <c r="V7" s="4">
        <v>0</v>
      </c>
      <c r="W7" s="4">
        <v>0</v>
      </c>
      <c r="X7" s="4" t="s">
        <v>48</v>
      </c>
      <c r="Y7" s="4" t="s">
        <v>49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44980</v>
      </c>
      <c r="G8" s="6">
        <v>44981</v>
      </c>
      <c r="H8" s="4">
        <v>1</v>
      </c>
      <c r="I8" s="4">
        <v>1</v>
      </c>
      <c r="J8" s="4">
        <v>1</v>
      </c>
      <c r="K8" s="4" t="s">
        <v>30</v>
      </c>
      <c r="L8" s="4">
        <v>1448</v>
      </c>
      <c r="M8" s="4">
        <v>1448</v>
      </c>
      <c r="N8" s="4" t="s">
        <v>59</v>
      </c>
      <c r="O8" s="4" t="s">
        <v>32</v>
      </c>
      <c r="P8" s="4" t="s">
        <v>33</v>
      </c>
      <c r="Q8" s="4">
        <v>0</v>
      </c>
      <c r="R8" s="7">
        <v>44979</v>
      </c>
      <c r="S8" s="6">
        <v>44996</v>
      </c>
      <c r="T8" s="4" t="s">
        <v>34</v>
      </c>
      <c r="U8" s="4">
        <v>1448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44980</v>
      </c>
      <c r="G9" s="6">
        <v>44981</v>
      </c>
      <c r="H9" s="4">
        <v>1</v>
      </c>
      <c r="I9" s="4">
        <v>1</v>
      </c>
      <c r="J9" s="4">
        <v>1</v>
      </c>
      <c r="K9" s="4" t="s">
        <v>30</v>
      </c>
      <c r="L9" s="4">
        <v>221</v>
      </c>
      <c r="M9" s="4">
        <v>221</v>
      </c>
      <c r="N9" s="4" t="s">
        <v>65</v>
      </c>
      <c r="O9" s="4" t="s">
        <v>32</v>
      </c>
      <c r="P9" s="4" t="s">
        <v>33</v>
      </c>
      <c r="Q9" s="4">
        <v>0</v>
      </c>
      <c r="R9" s="7">
        <v>44980</v>
      </c>
      <c r="S9" s="6">
        <v>44996</v>
      </c>
      <c r="T9" s="4" t="s">
        <v>34</v>
      </c>
      <c r="U9" s="4">
        <v>221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69</v>
      </c>
      <c r="D10" s="4" t="s">
        <v>70</v>
      </c>
      <c r="E10" s="4" t="s">
        <v>58</v>
      </c>
      <c r="F10" s="6">
        <v>44971</v>
      </c>
      <c r="G10" s="6">
        <v>44972</v>
      </c>
      <c r="H10" s="4">
        <v>1</v>
      </c>
      <c r="I10" s="4">
        <v>1</v>
      </c>
      <c r="J10" s="4">
        <v>1</v>
      </c>
      <c r="K10" s="4" t="s">
        <v>30</v>
      </c>
      <c r="L10" s="4">
        <v>-672</v>
      </c>
      <c r="M10" s="4">
        <v>-672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44971.9218402778</v>
      </c>
      <c r="S10" s="6">
        <v>44996</v>
      </c>
      <c r="U10" s="4">
        <v>0</v>
      </c>
      <c r="V10" s="4">
        <v>0</v>
      </c>
      <c r="W10" s="4">
        <v>0</v>
      </c>
      <c r="X10" s="4" t="s">
        <v>72</v>
      </c>
      <c r="Y10" s="4" t="s">
        <v>36</v>
      </c>
    </row>
    <row r="11" s="4" customFormat="1" spans="1:25">
      <c r="A11" s="4" t="s">
        <v>73</v>
      </c>
      <c r="B11" s="4" t="s">
        <v>26</v>
      </c>
      <c r="C11" s="4" t="s">
        <v>69</v>
      </c>
      <c r="D11" s="4" t="s">
        <v>74</v>
      </c>
      <c r="E11" s="4" t="s">
        <v>75</v>
      </c>
      <c r="F11" s="6">
        <v>44971</v>
      </c>
      <c r="G11" s="6">
        <v>44972</v>
      </c>
      <c r="H11" s="4">
        <v>1</v>
      </c>
      <c r="I11" s="4">
        <v>1</v>
      </c>
      <c r="J11" s="4">
        <v>1</v>
      </c>
      <c r="K11" s="4" t="s">
        <v>30</v>
      </c>
      <c r="L11" s="4">
        <v>-590</v>
      </c>
      <c r="M11" s="4">
        <v>-590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44971.939212963</v>
      </c>
      <c r="S11" s="6">
        <v>44996</v>
      </c>
      <c r="U11" s="4">
        <v>0</v>
      </c>
      <c r="V11" s="4">
        <v>0</v>
      </c>
      <c r="W11" s="4">
        <v>0</v>
      </c>
      <c r="X11" s="4" t="s">
        <v>77</v>
      </c>
      <c r="Y11" s="4" t="s">
        <v>36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44981</v>
      </c>
      <c r="G12" s="6">
        <v>44982</v>
      </c>
      <c r="H12" s="4">
        <v>1</v>
      </c>
      <c r="I12" s="4">
        <v>1</v>
      </c>
      <c r="J12" s="4">
        <v>1</v>
      </c>
      <c r="K12" s="4" t="s">
        <v>30</v>
      </c>
      <c r="L12" s="4">
        <v>215</v>
      </c>
      <c r="M12" s="4">
        <v>215</v>
      </c>
      <c r="N12" s="4" t="s">
        <v>79</v>
      </c>
      <c r="O12" s="4" t="s">
        <v>80</v>
      </c>
      <c r="P12" s="4" t="s">
        <v>33</v>
      </c>
      <c r="Q12" s="4">
        <v>0</v>
      </c>
      <c r="R12" s="7">
        <v>44959</v>
      </c>
      <c r="S12" s="6">
        <v>44997</v>
      </c>
      <c r="T12" s="4" t="s">
        <v>34</v>
      </c>
      <c r="U12" s="4">
        <v>215</v>
      </c>
      <c r="V12" s="4">
        <v>0</v>
      </c>
      <c r="W12" s="4">
        <v>0</v>
      </c>
      <c r="X12" s="4" t="s">
        <v>81</v>
      </c>
      <c r="Y12" s="4" t="s">
        <v>36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51</v>
      </c>
      <c r="E13" s="4" t="s">
        <v>52</v>
      </c>
      <c r="F13" s="6">
        <v>44981</v>
      </c>
      <c r="G13" s="6">
        <v>44982</v>
      </c>
      <c r="H13" s="4">
        <v>1</v>
      </c>
      <c r="I13" s="4">
        <v>1</v>
      </c>
      <c r="J13" s="4">
        <v>1</v>
      </c>
      <c r="K13" s="4" t="s">
        <v>30</v>
      </c>
      <c r="L13" s="4">
        <v>338</v>
      </c>
      <c r="M13" s="4">
        <v>338</v>
      </c>
      <c r="N13" s="4" t="s">
        <v>53</v>
      </c>
      <c r="O13" s="4" t="s">
        <v>80</v>
      </c>
      <c r="P13" s="4" t="s">
        <v>33</v>
      </c>
      <c r="Q13" s="4">
        <v>0</v>
      </c>
      <c r="R13" s="7">
        <v>44975</v>
      </c>
      <c r="S13" s="6">
        <v>44997</v>
      </c>
      <c r="T13" s="4" t="s">
        <v>34</v>
      </c>
      <c r="U13" s="4">
        <v>338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44981</v>
      </c>
      <c r="G14" s="6">
        <v>44982</v>
      </c>
      <c r="H14" s="4">
        <v>1</v>
      </c>
      <c r="I14" s="4">
        <v>1</v>
      </c>
      <c r="J14" s="4">
        <v>1</v>
      </c>
      <c r="K14" s="4" t="s">
        <v>30</v>
      </c>
      <c r="L14" s="4">
        <v>180</v>
      </c>
      <c r="M14" s="4">
        <v>180</v>
      </c>
      <c r="N14" s="4" t="s">
        <v>88</v>
      </c>
      <c r="O14" s="4" t="s">
        <v>80</v>
      </c>
      <c r="P14" s="4" t="s">
        <v>33</v>
      </c>
      <c r="Q14" s="4">
        <v>0</v>
      </c>
      <c r="R14" s="7">
        <v>44977</v>
      </c>
      <c r="S14" s="6">
        <v>44997</v>
      </c>
      <c r="T14" s="4" t="s">
        <v>34</v>
      </c>
      <c r="U14" s="4">
        <v>180</v>
      </c>
      <c r="V14" s="4">
        <v>0</v>
      </c>
      <c r="W14" s="4">
        <v>0</v>
      </c>
      <c r="X14" s="4" t="s">
        <v>89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44981</v>
      </c>
      <c r="G15" s="6">
        <v>44982</v>
      </c>
      <c r="H15" s="4">
        <v>1</v>
      </c>
      <c r="I15" s="4">
        <v>1</v>
      </c>
      <c r="J15" s="4">
        <v>1</v>
      </c>
      <c r="K15" s="4" t="s">
        <v>30</v>
      </c>
      <c r="L15" s="4">
        <v>222</v>
      </c>
      <c r="M15" s="4">
        <v>222</v>
      </c>
      <c r="N15" s="4" t="s">
        <v>94</v>
      </c>
      <c r="O15" s="4" t="s">
        <v>80</v>
      </c>
      <c r="P15" s="4" t="s">
        <v>33</v>
      </c>
      <c r="Q15" s="4">
        <v>0</v>
      </c>
      <c r="R15" s="7">
        <v>44977</v>
      </c>
      <c r="S15" s="6">
        <v>44997</v>
      </c>
      <c r="T15" s="4" t="s">
        <v>34</v>
      </c>
      <c r="U15" s="4">
        <v>222</v>
      </c>
      <c r="V15" s="4">
        <v>0</v>
      </c>
      <c r="W15" s="4">
        <v>0</v>
      </c>
      <c r="X15" s="4" t="s">
        <v>95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44981</v>
      </c>
      <c r="G16" s="6">
        <v>44982</v>
      </c>
      <c r="H16" s="4">
        <v>1</v>
      </c>
      <c r="I16" s="4">
        <v>1</v>
      </c>
      <c r="J16" s="4">
        <v>1</v>
      </c>
      <c r="K16" s="4" t="s">
        <v>30</v>
      </c>
      <c r="L16" s="4">
        <v>150</v>
      </c>
      <c r="M16" s="4">
        <v>150</v>
      </c>
      <c r="N16" s="4" t="s">
        <v>100</v>
      </c>
      <c r="O16" s="4" t="s">
        <v>80</v>
      </c>
      <c r="P16" s="4" t="s">
        <v>33</v>
      </c>
      <c r="Q16" s="4">
        <v>0</v>
      </c>
      <c r="R16" s="7">
        <v>44977</v>
      </c>
      <c r="S16" s="6">
        <v>44997</v>
      </c>
      <c r="T16" s="4" t="s">
        <v>34</v>
      </c>
      <c r="U16" s="4">
        <v>150</v>
      </c>
      <c r="V16" s="4">
        <v>0</v>
      </c>
      <c r="W16" s="4">
        <v>0</v>
      </c>
      <c r="X16" s="4" t="s">
        <v>101</v>
      </c>
      <c r="Y16" s="4" t="s">
        <v>36</v>
      </c>
    </row>
    <row r="17" s="4" customFormat="1" spans="1:25">
      <c r="A17" s="4" t="s">
        <v>97</v>
      </c>
      <c r="B17" s="4" t="s">
        <v>26</v>
      </c>
      <c r="C17" s="4" t="s">
        <v>43</v>
      </c>
      <c r="D17" s="4" t="s">
        <v>98</v>
      </c>
      <c r="E17" s="4" t="s">
        <v>99</v>
      </c>
      <c r="F17" s="6">
        <v>44981</v>
      </c>
      <c r="G17" s="6">
        <v>44982</v>
      </c>
      <c r="H17" s="4">
        <v>1</v>
      </c>
      <c r="I17" s="4">
        <v>1</v>
      </c>
      <c r="J17" s="4">
        <v>1</v>
      </c>
      <c r="K17" s="4" t="s">
        <v>30</v>
      </c>
      <c r="L17" s="4">
        <v>-150</v>
      </c>
      <c r="M17" s="4">
        <v>-150</v>
      </c>
      <c r="N17" s="4" t="s">
        <v>100</v>
      </c>
      <c r="O17" s="4" t="s">
        <v>80</v>
      </c>
      <c r="P17" s="4" t="s">
        <v>33</v>
      </c>
      <c r="Q17" s="4">
        <v>0</v>
      </c>
      <c r="R17" s="7">
        <v>44977</v>
      </c>
      <c r="S17" s="6">
        <v>44997</v>
      </c>
      <c r="T17" s="4" t="s">
        <v>34</v>
      </c>
      <c r="U17" s="4">
        <v>-150</v>
      </c>
      <c r="V17" s="4">
        <v>0</v>
      </c>
      <c r="W17" s="4">
        <v>0</v>
      </c>
      <c r="X17" s="4" t="s">
        <v>101</v>
      </c>
      <c r="Y17" s="4" t="s">
        <v>36</v>
      </c>
    </row>
    <row r="18" s="4" customFormat="1" spans="1:25">
      <c r="A18" s="4" t="s">
        <v>85</v>
      </c>
      <c r="B18" s="4" t="s">
        <v>26</v>
      </c>
      <c r="C18" s="4" t="s">
        <v>43</v>
      </c>
      <c r="D18" s="4" t="s">
        <v>86</v>
      </c>
      <c r="E18" s="4" t="s">
        <v>87</v>
      </c>
      <c r="F18" s="6">
        <v>44981</v>
      </c>
      <c r="G18" s="6">
        <v>44982</v>
      </c>
      <c r="H18" s="4">
        <v>1</v>
      </c>
      <c r="I18" s="4">
        <v>1</v>
      </c>
      <c r="J18" s="4">
        <v>1</v>
      </c>
      <c r="K18" s="4" t="s">
        <v>30</v>
      </c>
      <c r="L18" s="4">
        <v>-180</v>
      </c>
      <c r="M18" s="4">
        <v>-180</v>
      </c>
      <c r="N18" s="4" t="s">
        <v>88</v>
      </c>
      <c r="O18" s="4" t="s">
        <v>80</v>
      </c>
      <c r="P18" s="4" t="s">
        <v>33</v>
      </c>
      <c r="Q18" s="4">
        <v>0</v>
      </c>
      <c r="R18" s="7">
        <v>44977</v>
      </c>
      <c r="S18" s="6">
        <v>44997</v>
      </c>
      <c r="T18" s="4" t="s">
        <v>34</v>
      </c>
      <c r="U18" s="4">
        <v>-180</v>
      </c>
      <c r="V18" s="4">
        <v>0</v>
      </c>
      <c r="W18" s="4">
        <v>0</v>
      </c>
      <c r="X18" s="4" t="s">
        <v>89</v>
      </c>
      <c r="Y18" s="4" t="s">
        <v>90</v>
      </c>
    </row>
    <row r="19" s="4" customFormat="1" spans="1:25">
      <c r="A19" s="4" t="s">
        <v>91</v>
      </c>
      <c r="B19" s="4" t="s">
        <v>26</v>
      </c>
      <c r="C19" s="4" t="s">
        <v>43</v>
      </c>
      <c r="D19" s="4" t="s">
        <v>92</v>
      </c>
      <c r="E19" s="4" t="s">
        <v>93</v>
      </c>
      <c r="F19" s="6">
        <v>44981</v>
      </c>
      <c r="G19" s="6">
        <v>44982</v>
      </c>
      <c r="H19" s="4">
        <v>1</v>
      </c>
      <c r="I19" s="4">
        <v>1</v>
      </c>
      <c r="J19" s="4">
        <v>1</v>
      </c>
      <c r="K19" s="4" t="s">
        <v>30</v>
      </c>
      <c r="L19" s="4">
        <v>-222</v>
      </c>
      <c r="M19" s="4">
        <v>-222</v>
      </c>
      <c r="N19" s="4" t="s">
        <v>94</v>
      </c>
      <c r="O19" s="4" t="s">
        <v>80</v>
      </c>
      <c r="P19" s="4" t="s">
        <v>33</v>
      </c>
      <c r="Q19" s="4">
        <v>0</v>
      </c>
      <c r="R19" s="7">
        <v>44977</v>
      </c>
      <c r="S19" s="6">
        <v>44997</v>
      </c>
      <c r="T19" s="4" t="s">
        <v>34</v>
      </c>
      <c r="U19" s="4">
        <v>-222</v>
      </c>
      <c r="V19" s="4">
        <v>0</v>
      </c>
      <c r="W19" s="4">
        <v>0</v>
      </c>
      <c r="X19" s="4" t="s">
        <v>95</v>
      </c>
      <c r="Y19" s="4" t="s">
        <v>96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103</v>
      </c>
      <c r="E20" s="4" t="s">
        <v>46</v>
      </c>
      <c r="F20" s="6">
        <v>44981</v>
      </c>
      <c r="G20" s="6">
        <v>44982</v>
      </c>
      <c r="H20" s="4">
        <v>1</v>
      </c>
      <c r="I20" s="4">
        <v>1</v>
      </c>
      <c r="J20" s="4">
        <v>1</v>
      </c>
      <c r="K20" s="4" t="s">
        <v>30</v>
      </c>
      <c r="L20" s="4">
        <v>283</v>
      </c>
      <c r="M20" s="4">
        <v>283</v>
      </c>
      <c r="N20" s="4" t="s">
        <v>104</v>
      </c>
      <c r="O20" s="4" t="s">
        <v>80</v>
      </c>
      <c r="P20" s="4" t="s">
        <v>33</v>
      </c>
      <c r="Q20" s="4">
        <v>0</v>
      </c>
      <c r="R20" s="7">
        <v>44977</v>
      </c>
      <c r="S20" s="6">
        <v>44997</v>
      </c>
      <c r="T20" s="4" t="s">
        <v>34</v>
      </c>
      <c r="U20" s="4">
        <v>283</v>
      </c>
      <c r="V20" s="4">
        <v>0</v>
      </c>
      <c r="W20" s="4">
        <v>0</v>
      </c>
      <c r="X20" s="4" t="s">
        <v>105</v>
      </c>
      <c r="Y20" s="4" t="s">
        <v>106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108</v>
      </c>
      <c r="E21" s="4" t="s">
        <v>109</v>
      </c>
      <c r="F21" s="6">
        <v>44981</v>
      </c>
      <c r="G21" s="6">
        <v>44982</v>
      </c>
      <c r="H21" s="4">
        <v>1</v>
      </c>
      <c r="I21" s="4">
        <v>1</v>
      </c>
      <c r="J21" s="4">
        <v>1</v>
      </c>
      <c r="K21" s="4" t="s">
        <v>30</v>
      </c>
      <c r="L21" s="4">
        <v>371</v>
      </c>
      <c r="M21" s="4">
        <v>371</v>
      </c>
      <c r="N21" s="4" t="s">
        <v>110</v>
      </c>
      <c r="O21" s="4" t="s">
        <v>80</v>
      </c>
      <c r="P21" s="4" t="s">
        <v>33</v>
      </c>
      <c r="Q21" s="4">
        <v>0</v>
      </c>
      <c r="R21" s="7">
        <v>44977</v>
      </c>
      <c r="S21" s="6">
        <v>44997</v>
      </c>
      <c r="T21" s="4" t="s">
        <v>34</v>
      </c>
      <c r="U21" s="4">
        <v>371</v>
      </c>
      <c r="V21" s="4">
        <v>0</v>
      </c>
      <c r="W21" s="4">
        <v>0</v>
      </c>
      <c r="X21" s="4" t="s">
        <v>111</v>
      </c>
      <c r="Y21" s="4" t="s">
        <v>112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114</v>
      </c>
      <c r="E22" s="4" t="s">
        <v>115</v>
      </c>
      <c r="F22" s="6">
        <v>44981</v>
      </c>
      <c r="G22" s="6">
        <v>44982</v>
      </c>
      <c r="H22" s="4">
        <v>1</v>
      </c>
      <c r="I22" s="4">
        <v>1</v>
      </c>
      <c r="J22" s="4">
        <v>1</v>
      </c>
      <c r="K22" s="4" t="s">
        <v>30</v>
      </c>
      <c r="L22" s="4">
        <v>218</v>
      </c>
      <c r="M22" s="4">
        <v>218</v>
      </c>
      <c r="N22" s="4" t="s">
        <v>116</v>
      </c>
      <c r="O22" s="4" t="s">
        <v>80</v>
      </c>
      <c r="P22" s="4" t="s">
        <v>33</v>
      </c>
      <c r="Q22" s="4">
        <v>0</v>
      </c>
      <c r="R22" s="7">
        <v>44978</v>
      </c>
      <c r="S22" s="6">
        <v>44997</v>
      </c>
      <c r="T22" s="4" t="s">
        <v>34</v>
      </c>
      <c r="U22" s="4">
        <v>218</v>
      </c>
      <c r="V22" s="4">
        <v>0</v>
      </c>
      <c r="W22" s="4">
        <v>0</v>
      </c>
      <c r="X22" s="4" t="s">
        <v>117</v>
      </c>
      <c r="Y22" s="4" t="s">
        <v>36</v>
      </c>
    </row>
    <row r="23" s="4" customFormat="1" spans="1:25">
      <c r="A23" s="4" t="s">
        <v>113</v>
      </c>
      <c r="B23" s="4" t="s">
        <v>26</v>
      </c>
      <c r="C23" s="4" t="s">
        <v>43</v>
      </c>
      <c r="D23" s="4" t="s">
        <v>114</v>
      </c>
      <c r="E23" s="4" t="s">
        <v>115</v>
      </c>
      <c r="F23" s="6">
        <v>44981</v>
      </c>
      <c r="G23" s="6">
        <v>44982</v>
      </c>
      <c r="H23" s="4">
        <v>1</v>
      </c>
      <c r="I23" s="4">
        <v>1</v>
      </c>
      <c r="J23" s="4">
        <v>1</v>
      </c>
      <c r="K23" s="4" t="s">
        <v>30</v>
      </c>
      <c r="L23" s="4">
        <v>-218</v>
      </c>
      <c r="M23" s="4">
        <v>-218</v>
      </c>
      <c r="N23" s="4" t="s">
        <v>116</v>
      </c>
      <c r="O23" s="4" t="s">
        <v>80</v>
      </c>
      <c r="P23" s="4" t="s">
        <v>33</v>
      </c>
      <c r="Q23" s="4">
        <v>0</v>
      </c>
      <c r="R23" s="7">
        <v>44978</v>
      </c>
      <c r="S23" s="6">
        <v>44997</v>
      </c>
      <c r="T23" s="4" t="s">
        <v>34</v>
      </c>
      <c r="U23" s="4">
        <v>-218</v>
      </c>
      <c r="V23" s="4">
        <v>0</v>
      </c>
      <c r="W23" s="4">
        <v>0</v>
      </c>
      <c r="X23" s="4" t="s">
        <v>117</v>
      </c>
      <c r="Y23" s="4" t="s">
        <v>36</v>
      </c>
    </row>
    <row r="24" s="4" customFormat="1" spans="1:25">
      <c r="A24" s="4" t="s">
        <v>118</v>
      </c>
      <c r="B24" s="4" t="s">
        <v>26</v>
      </c>
      <c r="C24" s="4" t="s">
        <v>27</v>
      </c>
      <c r="D24" s="4" t="s">
        <v>119</v>
      </c>
      <c r="E24" s="4" t="s">
        <v>120</v>
      </c>
      <c r="F24" s="6">
        <v>44981</v>
      </c>
      <c r="G24" s="6">
        <v>44982</v>
      </c>
      <c r="H24" s="4">
        <v>1</v>
      </c>
      <c r="I24" s="4">
        <v>1</v>
      </c>
      <c r="J24" s="4">
        <v>1</v>
      </c>
      <c r="K24" s="4" t="s">
        <v>30</v>
      </c>
      <c r="L24" s="4">
        <v>196</v>
      </c>
      <c r="M24" s="4">
        <v>196</v>
      </c>
      <c r="N24" s="4" t="s">
        <v>121</v>
      </c>
      <c r="O24" s="4" t="s">
        <v>80</v>
      </c>
      <c r="P24" s="4" t="s">
        <v>33</v>
      </c>
      <c r="Q24" s="4">
        <v>0</v>
      </c>
      <c r="R24" s="7">
        <v>44978</v>
      </c>
      <c r="S24" s="6">
        <v>44997</v>
      </c>
      <c r="T24" s="4" t="s">
        <v>34</v>
      </c>
      <c r="U24" s="4">
        <v>196</v>
      </c>
      <c r="V24" s="4">
        <v>0</v>
      </c>
      <c r="W24" s="4">
        <v>0</v>
      </c>
      <c r="X24" s="4" t="s">
        <v>122</v>
      </c>
      <c r="Y24" s="4" t="s">
        <v>123</v>
      </c>
    </row>
    <row r="25" s="4" customFormat="1" spans="1:25">
      <c r="A25" s="4" t="s">
        <v>102</v>
      </c>
      <c r="B25" s="4" t="s">
        <v>26</v>
      </c>
      <c r="C25" s="4" t="s">
        <v>43</v>
      </c>
      <c r="D25" s="4" t="s">
        <v>103</v>
      </c>
      <c r="E25" s="4" t="s">
        <v>46</v>
      </c>
      <c r="F25" s="6">
        <v>44981</v>
      </c>
      <c r="G25" s="6">
        <v>44982</v>
      </c>
      <c r="H25" s="4">
        <v>1</v>
      </c>
      <c r="I25" s="4">
        <v>1</v>
      </c>
      <c r="J25" s="4">
        <v>1</v>
      </c>
      <c r="K25" s="4" t="s">
        <v>30</v>
      </c>
      <c r="L25" s="4">
        <v>-283</v>
      </c>
      <c r="M25" s="4">
        <v>-283</v>
      </c>
      <c r="N25" s="4" t="s">
        <v>104</v>
      </c>
      <c r="O25" s="4" t="s">
        <v>80</v>
      </c>
      <c r="P25" s="4" t="s">
        <v>33</v>
      </c>
      <c r="Q25" s="4">
        <v>0</v>
      </c>
      <c r="R25" s="7">
        <v>44977</v>
      </c>
      <c r="S25" s="6">
        <v>44997</v>
      </c>
      <c r="T25" s="4" t="s">
        <v>34</v>
      </c>
      <c r="U25" s="4">
        <v>-283</v>
      </c>
      <c r="V25" s="4">
        <v>0</v>
      </c>
      <c r="W25" s="4">
        <v>0</v>
      </c>
      <c r="X25" s="4" t="s">
        <v>105</v>
      </c>
      <c r="Y25" s="4" t="s">
        <v>106</v>
      </c>
    </row>
    <row r="26" s="4" customFormat="1" spans="1:25">
      <c r="A26" s="4" t="s">
        <v>124</v>
      </c>
      <c r="B26" s="4" t="s">
        <v>26</v>
      </c>
      <c r="C26" s="4" t="s">
        <v>27</v>
      </c>
      <c r="D26" s="4" t="s">
        <v>125</v>
      </c>
      <c r="E26" s="4" t="s">
        <v>126</v>
      </c>
      <c r="F26" s="6">
        <v>44981</v>
      </c>
      <c r="G26" s="6">
        <v>44982</v>
      </c>
      <c r="H26" s="4">
        <v>1</v>
      </c>
      <c r="I26" s="4">
        <v>1</v>
      </c>
      <c r="J26" s="4">
        <v>1</v>
      </c>
      <c r="K26" s="4" t="s">
        <v>30</v>
      </c>
      <c r="L26" s="4">
        <v>465</v>
      </c>
      <c r="M26" s="4">
        <v>465</v>
      </c>
      <c r="N26" s="4" t="s">
        <v>127</v>
      </c>
      <c r="O26" s="4" t="s">
        <v>80</v>
      </c>
      <c r="P26" s="4" t="s">
        <v>33</v>
      </c>
      <c r="Q26" s="4">
        <v>0</v>
      </c>
      <c r="R26" s="7">
        <v>44980</v>
      </c>
      <c r="S26" s="6">
        <v>44997</v>
      </c>
      <c r="T26" s="4" t="s">
        <v>34</v>
      </c>
      <c r="U26" s="4">
        <v>465</v>
      </c>
      <c r="V26" s="4">
        <v>0</v>
      </c>
      <c r="W26" s="4">
        <v>0</v>
      </c>
      <c r="X26" s="4" t="s">
        <v>128</v>
      </c>
      <c r="Y26" s="4" t="s">
        <v>129</v>
      </c>
    </row>
    <row r="27" s="4" customFormat="1" spans="1:25">
      <c r="A27" s="4" t="s">
        <v>130</v>
      </c>
      <c r="B27" s="4" t="s">
        <v>26</v>
      </c>
      <c r="C27" s="4" t="s">
        <v>27</v>
      </c>
      <c r="D27" s="4" t="s">
        <v>131</v>
      </c>
      <c r="E27" s="4" t="s">
        <v>132</v>
      </c>
      <c r="F27" s="6">
        <v>44981</v>
      </c>
      <c r="G27" s="6">
        <v>44982</v>
      </c>
      <c r="H27" s="4">
        <v>1</v>
      </c>
      <c r="I27" s="4">
        <v>1</v>
      </c>
      <c r="J27" s="4">
        <v>1</v>
      </c>
      <c r="K27" s="4" t="s">
        <v>30</v>
      </c>
      <c r="L27" s="4">
        <v>564</v>
      </c>
      <c r="M27" s="4">
        <v>564</v>
      </c>
      <c r="N27" s="4" t="s">
        <v>133</v>
      </c>
      <c r="O27" s="4" t="s">
        <v>80</v>
      </c>
      <c r="P27" s="4" t="s">
        <v>33</v>
      </c>
      <c r="Q27" s="4">
        <v>0</v>
      </c>
      <c r="R27" s="7">
        <v>44980</v>
      </c>
      <c r="S27" s="6">
        <v>44997</v>
      </c>
      <c r="T27" s="4" t="s">
        <v>34</v>
      </c>
      <c r="U27" s="4">
        <v>564</v>
      </c>
      <c r="V27" s="4">
        <v>0</v>
      </c>
      <c r="W27" s="4">
        <v>0</v>
      </c>
      <c r="X27" s="4" t="s">
        <v>134</v>
      </c>
      <c r="Y27" s="4" t="s">
        <v>36</v>
      </c>
    </row>
    <row r="28" s="4" customFormat="1" spans="1:25">
      <c r="A28" s="4" t="s">
        <v>135</v>
      </c>
      <c r="B28" s="4" t="s">
        <v>26</v>
      </c>
      <c r="C28" s="4" t="s">
        <v>27</v>
      </c>
      <c r="D28" s="4" t="s">
        <v>125</v>
      </c>
      <c r="E28" s="4" t="s">
        <v>136</v>
      </c>
      <c r="F28" s="6">
        <v>44981</v>
      </c>
      <c r="G28" s="6">
        <v>44982</v>
      </c>
      <c r="H28" s="4">
        <v>1</v>
      </c>
      <c r="I28" s="4">
        <v>1</v>
      </c>
      <c r="J28" s="4">
        <v>1</v>
      </c>
      <c r="K28" s="4" t="s">
        <v>30</v>
      </c>
      <c r="L28" s="4">
        <v>335</v>
      </c>
      <c r="M28" s="4">
        <v>335</v>
      </c>
      <c r="N28" s="4" t="s">
        <v>137</v>
      </c>
      <c r="O28" s="4" t="s">
        <v>80</v>
      </c>
      <c r="P28" s="4" t="s">
        <v>33</v>
      </c>
      <c r="Q28" s="4">
        <v>0</v>
      </c>
      <c r="R28" s="7">
        <v>44981</v>
      </c>
      <c r="S28" s="6">
        <v>44997</v>
      </c>
      <c r="T28" s="4" t="s">
        <v>34</v>
      </c>
      <c r="U28" s="4">
        <v>335</v>
      </c>
      <c r="V28" s="4">
        <v>0</v>
      </c>
      <c r="W28" s="4">
        <v>0</v>
      </c>
      <c r="X28" s="4" t="s">
        <v>138</v>
      </c>
      <c r="Y28" s="4" t="s">
        <v>36</v>
      </c>
    </row>
    <row r="29" s="4" customFormat="1" spans="1:25">
      <c r="A29" s="4" t="s">
        <v>139</v>
      </c>
      <c r="B29" s="4" t="s">
        <v>26</v>
      </c>
      <c r="C29" s="4" t="s">
        <v>27</v>
      </c>
      <c r="D29" s="4" t="s">
        <v>140</v>
      </c>
      <c r="E29" s="4" t="s">
        <v>141</v>
      </c>
      <c r="F29" s="6">
        <v>44981</v>
      </c>
      <c r="G29" s="6">
        <v>44982</v>
      </c>
      <c r="H29" s="4">
        <v>1</v>
      </c>
      <c r="I29" s="4">
        <v>1</v>
      </c>
      <c r="J29" s="4">
        <v>1</v>
      </c>
      <c r="K29" s="4" t="s">
        <v>30</v>
      </c>
      <c r="L29" s="4">
        <v>257</v>
      </c>
      <c r="M29" s="4">
        <v>257</v>
      </c>
      <c r="N29" s="4" t="s">
        <v>142</v>
      </c>
      <c r="O29" s="4" t="s">
        <v>80</v>
      </c>
      <c r="P29" s="4" t="s">
        <v>33</v>
      </c>
      <c r="Q29" s="4">
        <v>0</v>
      </c>
      <c r="R29" s="7">
        <v>44981</v>
      </c>
      <c r="S29" s="6">
        <v>44997</v>
      </c>
      <c r="T29" s="4" t="s">
        <v>34</v>
      </c>
      <c r="U29" s="4">
        <v>257</v>
      </c>
      <c r="V29" s="4">
        <v>0</v>
      </c>
      <c r="W29" s="4">
        <v>0</v>
      </c>
      <c r="X29" s="4" t="s">
        <v>143</v>
      </c>
      <c r="Y29" s="4" t="s">
        <v>144</v>
      </c>
    </row>
    <row r="30" s="4" customFormat="1" spans="1:25">
      <c r="A30" s="4" t="s">
        <v>145</v>
      </c>
      <c r="B30" s="4" t="s">
        <v>26</v>
      </c>
      <c r="C30" s="4" t="s">
        <v>27</v>
      </c>
      <c r="D30" s="4" t="s">
        <v>146</v>
      </c>
      <c r="E30" s="4" t="s">
        <v>147</v>
      </c>
      <c r="F30" s="6">
        <v>44981</v>
      </c>
      <c r="G30" s="6">
        <v>44982</v>
      </c>
      <c r="H30" s="4">
        <v>1</v>
      </c>
      <c r="I30" s="4">
        <v>1</v>
      </c>
      <c r="J30" s="4">
        <v>1</v>
      </c>
      <c r="K30" s="4" t="s">
        <v>30</v>
      </c>
      <c r="L30" s="4">
        <v>329</v>
      </c>
      <c r="M30" s="4">
        <v>329</v>
      </c>
      <c r="N30" s="4" t="s">
        <v>148</v>
      </c>
      <c r="O30" s="4" t="s">
        <v>80</v>
      </c>
      <c r="P30" s="4" t="s">
        <v>33</v>
      </c>
      <c r="Q30" s="4">
        <v>0</v>
      </c>
      <c r="R30" s="7">
        <v>44981</v>
      </c>
      <c r="S30" s="6">
        <v>44997</v>
      </c>
      <c r="T30" s="4" t="s">
        <v>34</v>
      </c>
      <c r="U30" s="4">
        <v>329</v>
      </c>
      <c r="V30" s="4">
        <v>0</v>
      </c>
      <c r="W30" s="4">
        <v>0</v>
      </c>
      <c r="X30" s="4" t="s">
        <v>149</v>
      </c>
      <c r="Y30" s="4" t="s">
        <v>150</v>
      </c>
    </row>
    <row r="31" s="4" customFormat="1" spans="1:25">
      <c r="A31" s="4" t="s">
        <v>151</v>
      </c>
      <c r="B31" s="4" t="s">
        <v>26</v>
      </c>
      <c r="C31" s="4" t="s">
        <v>27</v>
      </c>
      <c r="D31" s="4" t="s">
        <v>152</v>
      </c>
      <c r="E31" s="4" t="s">
        <v>153</v>
      </c>
      <c r="F31" s="6">
        <v>44981</v>
      </c>
      <c r="G31" s="6">
        <v>44982</v>
      </c>
      <c r="H31" s="4">
        <v>1</v>
      </c>
      <c r="I31" s="4">
        <v>1</v>
      </c>
      <c r="J31" s="4">
        <v>1</v>
      </c>
      <c r="K31" s="4" t="s">
        <v>30</v>
      </c>
      <c r="L31" s="4">
        <v>166</v>
      </c>
      <c r="M31" s="4">
        <v>166</v>
      </c>
      <c r="N31" s="4" t="s">
        <v>154</v>
      </c>
      <c r="O31" s="4" t="s">
        <v>80</v>
      </c>
      <c r="P31" s="4" t="s">
        <v>33</v>
      </c>
      <c r="Q31" s="4">
        <v>0</v>
      </c>
      <c r="R31" s="7">
        <v>44981</v>
      </c>
      <c r="S31" s="6">
        <v>44997</v>
      </c>
      <c r="T31" s="4" t="s">
        <v>34</v>
      </c>
      <c r="U31" s="4">
        <v>166</v>
      </c>
      <c r="V31" s="4">
        <v>0</v>
      </c>
      <c r="W31" s="4">
        <v>0</v>
      </c>
      <c r="X31" s="4" t="s">
        <v>155</v>
      </c>
      <c r="Y31" s="4" t="s">
        <v>156</v>
      </c>
    </row>
    <row r="32" s="4" customFormat="1" spans="1:25">
      <c r="A32" s="4" t="s">
        <v>157</v>
      </c>
      <c r="B32" s="4" t="s">
        <v>26</v>
      </c>
      <c r="C32" s="4" t="s">
        <v>27</v>
      </c>
      <c r="D32" s="4" t="s">
        <v>158</v>
      </c>
      <c r="E32" s="4" t="s">
        <v>159</v>
      </c>
      <c r="F32" s="6">
        <v>44981</v>
      </c>
      <c r="G32" s="6">
        <v>44982</v>
      </c>
      <c r="H32" s="4">
        <v>1</v>
      </c>
      <c r="I32" s="4">
        <v>1</v>
      </c>
      <c r="J32" s="4">
        <v>1</v>
      </c>
      <c r="K32" s="4" t="s">
        <v>30</v>
      </c>
      <c r="L32" s="4">
        <v>272</v>
      </c>
      <c r="M32" s="4">
        <v>272</v>
      </c>
      <c r="N32" s="4" t="s">
        <v>160</v>
      </c>
      <c r="O32" s="4" t="s">
        <v>80</v>
      </c>
      <c r="P32" s="4" t="s">
        <v>33</v>
      </c>
      <c r="Q32" s="4">
        <v>0</v>
      </c>
      <c r="R32" s="7">
        <v>44981</v>
      </c>
      <c r="S32" s="6">
        <v>44997</v>
      </c>
      <c r="T32" s="4" t="s">
        <v>34</v>
      </c>
      <c r="U32" s="4">
        <v>272</v>
      </c>
      <c r="V32" s="4">
        <v>0</v>
      </c>
      <c r="W32" s="4">
        <v>0</v>
      </c>
      <c r="X32" s="4" t="s">
        <v>161</v>
      </c>
      <c r="Y32" s="4" t="s">
        <v>162</v>
      </c>
    </row>
    <row r="33" s="4" customFormat="1" spans="1:25">
      <c r="A33" s="4" t="s">
        <v>163</v>
      </c>
      <c r="B33" s="4" t="s">
        <v>26</v>
      </c>
      <c r="C33" s="4" t="s">
        <v>27</v>
      </c>
      <c r="D33" s="4" t="s">
        <v>164</v>
      </c>
      <c r="E33" s="4" t="s">
        <v>165</v>
      </c>
      <c r="F33" s="6">
        <v>44981</v>
      </c>
      <c r="G33" s="6">
        <v>44982</v>
      </c>
      <c r="H33" s="4">
        <v>1</v>
      </c>
      <c r="I33" s="4">
        <v>1</v>
      </c>
      <c r="J33" s="4">
        <v>1</v>
      </c>
      <c r="K33" s="4" t="s">
        <v>30</v>
      </c>
      <c r="L33" s="4">
        <v>101</v>
      </c>
      <c r="M33" s="4">
        <v>101</v>
      </c>
      <c r="N33" s="4" t="s">
        <v>166</v>
      </c>
      <c r="O33" s="4" t="s">
        <v>80</v>
      </c>
      <c r="P33" s="4" t="s">
        <v>33</v>
      </c>
      <c r="Q33" s="4">
        <v>0</v>
      </c>
      <c r="R33" s="7">
        <v>44981</v>
      </c>
      <c r="S33" s="6">
        <v>44997</v>
      </c>
      <c r="T33" s="4" t="s">
        <v>34</v>
      </c>
      <c r="U33" s="4">
        <v>101</v>
      </c>
      <c r="V33" s="4">
        <v>0</v>
      </c>
      <c r="W33" s="4">
        <v>0</v>
      </c>
      <c r="X33" s="4" t="s">
        <v>167</v>
      </c>
      <c r="Y33" s="4" t="s">
        <v>168</v>
      </c>
    </row>
    <row r="34" s="4" customFormat="1" spans="1:25">
      <c r="A34" s="4" t="s">
        <v>169</v>
      </c>
      <c r="B34" s="4" t="s">
        <v>26</v>
      </c>
      <c r="C34" s="4" t="s">
        <v>27</v>
      </c>
      <c r="D34" s="4" t="s">
        <v>170</v>
      </c>
      <c r="E34" s="4" t="s">
        <v>171</v>
      </c>
      <c r="F34" s="6">
        <v>44981</v>
      </c>
      <c r="G34" s="6">
        <v>44982</v>
      </c>
      <c r="H34" s="4">
        <v>1</v>
      </c>
      <c r="I34" s="4">
        <v>1</v>
      </c>
      <c r="J34" s="4">
        <v>1</v>
      </c>
      <c r="K34" s="4" t="s">
        <v>30</v>
      </c>
      <c r="L34" s="4">
        <v>150</v>
      </c>
      <c r="M34" s="4">
        <v>150</v>
      </c>
      <c r="N34" s="4" t="s">
        <v>172</v>
      </c>
      <c r="O34" s="4" t="s">
        <v>80</v>
      </c>
      <c r="P34" s="4" t="s">
        <v>33</v>
      </c>
      <c r="Q34" s="4">
        <v>0</v>
      </c>
      <c r="R34" s="7">
        <v>44981</v>
      </c>
      <c r="S34" s="6">
        <v>44997</v>
      </c>
      <c r="T34" s="4" t="s">
        <v>34</v>
      </c>
      <c r="U34" s="4">
        <v>150</v>
      </c>
      <c r="V34" s="4">
        <v>0</v>
      </c>
      <c r="W34" s="4">
        <v>0</v>
      </c>
      <c r="X34" s="4" t="s">
        <v>173</v>
      </c>
      <c r="Y34" s="4" t="s">
        <v>174</v>
      </c>
    </row>
    <row r="35" s="4" customFormat="1" spans="1:25">
      <c r="A35" s="4" t="s">
        <v>175</v>
      </c>
      <c r="B35" s="4" t="s">
        <v>26</v>
      </c>
      <c r="C35" s="4" t="s">
        <v>27</v>
      </c>
      <c r="D35" s="4" t="s">
        <v>176</v>
      </c>
      <c r="E35" s="4" t="s">
        <v>177</v>
      </c>
      <c r="F35" s="6">
        <v>44981</v>
      </c>
      <c r="G35" s="6">
        <v>44982</v>
      </c>
      <c r="H35" s="4">
        <v>1</v>
      </c>
      <c r="I35" s="4">
        <v>1</v>
      </c>
      <c r="J35" s="4">
        <v>1</v>
      </c>
      <c r="K35" s="4" t="s">
        <v>30</v>
      </c>
      <c r="L35" s="4">
        <v>88</v>
      </c>
      <c r="M35" s="4">
        <v>88</v>
      </c>
      <c r="N35" s="4" t="s">
        <v>178</v>
      </c>
      <c r="O35" s="4" t="s">
        <v>80</v>
      </c>
      <c r="P35" s="4" t="s">
        <v>33</v>
      </c>
      <c r="Q35" s="4">
        <v>0</v>
      </c>
      <c r="R35" s="7">
        <v>44981</v>
      </c>
      <c r="S35" s="6">
        <v>44997</v>
      </c>
      <c r="T35" s="4" t="s">
        <v>34</v>
      </c>
      <c r="U35" s="4">
        <v>88</v>
      </c>
      <c r="V35" s="4">
        <v>0</v>
      </c>
      <c r="W35" s="4">
        <v>0</v>
      </c>
      <c r="X35" s="4" t="s">
        <v>179</v>
      </c>
      <c r="Y35" s="4" t="s">
        <v>180</v>
      </c>
    </row>
    <row r="36" s="4" customFormat="1" spans="1:25">
      <c r="A36" s="4" t="s">
        <v>181</v>
      </c>
      <c r="B36" s="4" t="s">
        <v>26</v>
      </c>
      <c r="C36" s="4" t="s">
        <v>27</v>
      </c>
      <c r="D36" s="4" t="s">
        <v>182</v>
      </c>
      <c r="E36" s="4" t="s">
        <v>46</v>
      </c>
      <c r="F36" s="6">
        <v>44981</v>
      </c>
      <c r="G36" s="6">
        <v>44982</v>
      </c>
      <c r="H36" s="4">
        <v>1</v>
      </c>
      <c r="I36" s="4">
        <v>1</v>
      </c>
      <c r="J36" s="4">
        <v>1</v>
      </c>
      <c r="K36" s="4" t="s">
        <v>30</v>
      </c>
      <c r="L36" s="4">
        <v>170</v>
      </c>
      <c r="M36" s="4">
        <v>170</v>
      </c>
      <c r="N36" s="4" t="s">
        <v>183</v>
      </c>
      <c r="O36" s="4" t="s">
        <v>80</v>
      </c>
      <c r="P36" s="4" t="s">
        <v>33</v>
      </c>
      <c r="Q36" s="4">
        <v>0</v>
      </c>
      <c r="R36" s="7">
        <v>44981</v>
      </c>
      <c r="S36" s="6">
        <v>44997</v>
      </c>
      <c r="T36" s="4" t="s">
        <v>34</v>
      </c>
      <c r="U36" s="4">
        <v>170</v>
      </c>
      <c r="V36" s="4">
        <v>0</v>
      </c>
      <c r="W36" s="4">
        <v>0</v>
      </c>
      <c r="X36" s="4" t="s">
        <v>184</v>
      </c>
      <c r="Y36" s="4" t="s">
        <v>185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6">
        <v>44981</v>
      </c>
      <c r="G37" s="6">
        <v>44982</v>
      </c>
      <c r="H37" s="4">
        <v>1</v>
      </c>
      <c r="I37" s="4">
        <v>1</v>
      </c>
      <c r="J37" s="4">
        <v>1</v>
      </c>
      <c r="K37" s="4" t="s">
        <v>30</v>
      </c>
      <c r="L37" s="4">
        <v>713</v>
      </c>
      <c r="M37" s="4">
        <v>713</v>
      </c>
      <c r="N37" s="4" t="s">
        <v>189</v>
      </c>
      <c r="O37" s="4" t="s">
        <v>80</v>
      </c>
      <c r="P37" s="4" t="s">
        <v>33</v>
      </c>
      <c r="Q37" s="4">
        <v>0</v>
      </c>
      <c r="R37" s="7">
        <v>44981</v>
      </c>
      <c r="S37" s="6">
        <v>44997</v>
      </c>
      <c r="T37" s="4" t="s">
        <v>34</v>
      </c>
      <c r="U37" s="4">
        <v>713</v>
      </c>
      <c r="V37" s="4">
        <v>0</v>
      </c>
      <c r="W37" s="4">
        <v>0</v>
      </c>
      <c r="X37" s="4" t="s">
        <v>190</v>
      </c>
      <c r="Y37" s="4" t="s">
        <v>191</v>
      </c>
    </row>
    <row r="38" s="4" customFormat="1" spans="1:25">
      <c r="A38" s="4" t="s">
        <v>192</v>
      </c>
      <c r="B38" s="4" t="s">
        <v>26</v>
      </c>
      <c r="C38" s="4" t="s">
        <v>27</v>
      </c>
      <c r="D38" s="4" t="s">
        <v>193</v>
      </c>
      <c r="E38" s="4" t="s">
        <v>115</v>
      </c>
      <c r="F38" s="6">
        <v>44981</v>
      </c>
      <c r="G38" s="6">
        <v>44982</v>
      </c>
      <c r="H38" s="4">
        <v>1</v>
      </c>
      <c r="I38" s="4">
        <v>1</v>
      </c>
      <c r="J38" s="4">
        <v>1</v>
      </c>
      <c r="K38" s="4" t="s">
        <v>30</v>
      </c>
      <c r="L38" s="4">
        <v>300</v>
      </c>
      <c r="M38" s="4">
        <v>300</v>
      </c>
      <c r="N38" s="4" t="s">
        <v>194</v>
      </c>
      <c r="O38" s="4" t="s">
        <v>80</v>
      </c>
      <c r="P38" s="4" t="s">
        <v>33</v>
      </c>
      <c r="Q38" s="4">
        <v>0</v>
      </c>
      <c r="R38" s="7">
        <v>44981</v>
      </c>
      <c r="S38" s="6">
        <v>44997</v>
      </c>
      <c r="T38" s="4" t="s">
        <v>34</v>
      </c>
      <c r="U38" s="4">
        <v>300</v>
      </c>
      <c r="V38" s="4">
        <v>0</v>
      </c>
      <c r="W38" s="4">
        <v>0</v>
      </c>
      <c r="X38" s="4" t="s">
        <v>195</v>
      </c>
      <c r="Y38" s="4" t="s">
        <v>36</v>
      </c>
    </row>
    <row r="39" s="4" customFormat="1" spans="1:25">
      <c r="A39" s="4" t="s">
        <v>196</v>
      </c>
      <c r="B39" s="4" t="s">
        <v>26</v>
      </c>
      <c r="C39" s="4" t="s">
        <v>27</v>
      </c>
      <c r="D39" s="4" t="s">
        <v>182</v>
      </c>
      <c r="E39" s="4" t="s">
        <v>46</v>
      </c>
      <c r="F39" s="6">
        <v>44981</v>
      </c>
      <c r="G39" s="6">
        <v>44982</v>
      </c>
      <c r="H39" s="4">
        <v>1</v>
      </c>
      <c r="I39" s="4">
        <v>1</v>
      </c>
      <c r="J39" s="4">
        <v>1</v>
      </c>
      <c r="K39" s="4" t="s">
        <v>30</v>
      </c>
      <c r="L39" s="4">
        <v>170</v>
      </c>
      <c r="M39" s="4">
        <v>170</v>
      </c>
      <c r="N39" s="4" t="s">
        <v>197</v>
      </c>
      <c r="O39" s="4" t="s">
        <v>80</v>
      </c>
      <c r="P39" s="4" t="s">
        <v>33</v>
      </c>
      <c r="Q39" s="4">
        <v>0</v>
      </c>
      <c r="R39" s="7">
        <v>44981</v>
      </c>
      <c r="S39" s="6">
        <v>44997</v>
      </c>
      <c r="T39" s="4" t="s">
        <v>34</v>
      </c>
      <c r="U39" s="4">
        <v>170</v>
      </c>
      <c r="V39" s="4">
        <v>0</v>
      </c>
      <c r="W39" s="4">
        <v>0</v>
      </c>
      <c r="X39" s="4" t="s">
        <v>198</v>
      </c>
      <c r="Y39" s="4" t="s">
        <v>199</v>
      </c>
    </row>
    <row r="40" s="4" customFormat="1" spans="1:25">
      <c r="A40" s="4" t="s">
        <v>200</v>
      </c>
      <c r="B40" s="4" t="s">
        <v>26</v>
      </c>
      <c r="C40" s="4" t="s">
        <v>27</v>
      </c>
      <c r="D40" s="4" t="s">
        <v>201</v>
      </c>
      <c r="E40" s="4" t="s">
        <v>202</v>
      </c>
      <c r="F40" s="6">
        <v>44981</v>
      </c>
      <c r="G40" s="6">
        <v>44982</v>
      </c>
      <c r="H40" s="4">
        <v>1</v>
      </c>
      <c r="I40" s="4">
        <v>1</v>
      </c>
      <c r="J40" s="4">
        <v>1</v>
      </c>
      <c r="K40" s="4" t="s">
        <v>30</v>
      </c>
      <c r="L40" s="4">
        <v>392</v>
      </c>
      <c r="M40" s="4">
        <v>392</v>
      </c>
      <c r="N40" s="4" t="s">
        <v>203</v>
      </c>
      <c r="O40" s="4" t="s">
        <v>80</v>
      </c>
      <c r="P40" s="4" t="s">
        <v>33</v>
      </c>
      <c r="Q40" s="4">
        <v>0</v>
      </c>
      <c r="R40" s="7">
        <v>44981</v>
      </c>
      <c r="S40" s="6">
        <v>44997</v>
      </c>
      <c r="T40" s="4" t="s">
        <v>34</v>
      </c>
      <c r="U40" s="4">
        <v>392</v>
      </c>
      <c r="V40" s="4">
        <v>0</v>
      </c>
      <c r="W40" s="4">
        <v>0</v>
      </c>
      <c r="X40" s="4" t="s">
        <v>204</v>
      </c>
      <c r="Y40" s="4" t="s">
        <v>205</v>
      </c>
    </row>
    <row r="41" s="4" customFormat="1" spans="1:25">
      <c r="A41" s="4" t="s">
        <v>206</v>
      </c>
      <c r="B41" s="4" t="s">
        <v>26</v>
      </c>
      <c r="C41" s="4" t="s">
        <v>27</v>
      </c>
      <c r="D41" s="4" t="s">
        <v>207</v>
      </c>
      <c r="E41" s="4" t="s">
        <v>208</v>
      </c>
      <c r="F41" s="6">
        <v>44982</v>
      </c>
      <c r="G41" s="6">
        <v>44983</v>
      </c>
      <c r="H41" s="4">
        <v>1</v>
      </c>
      <c r="I41" s="4">
        <v>1</v>
      </c>
      <c r="J41" s="4">
        <v>1</v>
      </c>
      <c r="K41" s="4" t="s">
        <v>30</v>
      </c>
      <c r="L41" s="4">
        <v>384</v>
      </c>
      <c r="M41" s="4">
        <v>384</v>
      </c>
      <c r="N41" s="4" t="s">
        <v>209</v>
      </c>
      <c r="O41" s="4" t="s">
        <v>210</v>
      </c>
      <c r="P41" s="4" t="s">
        <v>33</v>
      </c>
      <c r="Q41" s="4">
        <v>0</v>
      </c>
      <c r="R41" s="7">
        <v>44958</v>
      </c>
      <c r="S41" s="6">
        <v>44998</v>
      </c>
      <c r="T41" s="4" t="s">
        <v>34</v>
      </c>
      <c r="U41" s="4">
        <v>384</v>
      </c>
      <c r="V41" s="4">
        <v>0</v>
      </c>
      <c r="W41" s="4">
        <v>0</v>
      </c>
      <c r="X41" s="4" t="s">
        <v>211</v>
      </c>
      <c r="Y41" s="4" t="s">
        <v>36</v>
      </c>
    </row>
    <row r="42" s="4" customFormat="1" spans="1:25">
      <c r="A42" s="4" t="s">
        <v>212</v>
      </c>
      <c r="B42" s="4" t="s">
        <v>26</v>
      </c>
      <c r="C42" s="4" t="s">
        <v>27</v>
      </c>
      <c r="D42" s="4" t="s">
        <v>213</v>
      </c>
      <c r="E42" s="4" t="s">
        <v>214</v>
      </c>
      <c r="F42" s="6">
        <v>44982</v>
      </c>
      <c r="G42" s="6">
        <v>44983</v>
      </c>
      <c r="H42" s="4">
        <v>1</v>
      </c>
      <c r="I42" s="4">
        <v>1</v>
      </c>
      <c r="J42" s="4">
        <v>1</v>
      </c>
      <c r="K42" s="4" t="s">
        <v>30</v>
      </c>
      <c r="L42" s="4">
        <v>402</v>
      </c>
      <c r="M42" s="4">
        <v>402</v>
      </c>
      <c r="N42" s="4" t="s">
        <v>215</v>
      </c>
      <c r="O42" s="4" t="s">
        <v>210</v>
      </c>
      <c r="P42" s="4" t="s">
        <v>33</v>
      </c>
      <c r="Q42" s="4">
        <v>0</v>
      </c>
      <c r="R42" s="7">
        <v>44960</v>
      </c>
      <c r="S42" s="6">
        <v>44998</v>
      </c>
      <c r="T42" s="4" t="s">
        <v>34</v>
      </c>
      <c r="U42" s="4">
        <v>402</v>
      </c>
      <c r="V42" s="4">
        <v>0</v>
      </c>
      <c r="W42" s="4">
        <v>0</v>
      </c>
      <c r="X42" s="4" t="s">
        <v>216</v>
      </c>
      <c r="Y42" s="4" t="s">
        <v>36</v>
      </c>
    </row>
    <row r="43" s="4" customFormat="1" spans="1:25">
      <c r="A43" s="4" t="s">
        <v>217</v>
      </c>
      <c r="B43" s="4" t="s">
        <v>26</v>
      </c>
      <c r="C43" s="4" t="s">
        <v>27</v>
      </c>
      <c r="D43" s="4" t="s">
        <v>218</v>
      </c>
      <c r="E43" s="4" t="s">
        <v>115</v>
      </c>
      <c r="F43" s="6">
        <v>44981</v>
      </c>
      <c r="G43" s="6">
        <v>44983</v>
      </c>
      <c r="H43" s="4">
        <v>1</v>
      </c>
      <c r="I43" s="4">
        <v>2</v>
      </c>
      <c r="J43" s="4">
        <v>2</v>
      </c>
      <c r="K43" s="4" t="s">
        <v>30</v>
      </c>
      <c r="L43" s="4">
        <v>370</v>
      </c>
      <c r="M43" s="4">
        <v>370</v>
      </c>
      <c r="N43" s="4" t="s">
        <v>219</v>
      </c>
      <c r="O43" s="4" t="s">
        <v>210</v>
      </c>
      <c r="P43" s="4" t="s">
        <v>33</v>
      </c>
      <c r="Q43" s="4">
        <v>0</v>
      </c>
      <c r="R43" s="7">
        <v>44972</v>
      </c>
      <c r="S43" s="6">
        <v>44998</v>
      </c>
      <c r="T43" s="4" t="s">
        <v>34</v>
      </c>
      <c r="U43" s="4">
        <v>370</v>
      </c>
      <c r="V43" s="4">
        <v>0</v>
      </c>
      <c r="W43" s="4">
        <v>0</v>
      </c>
      <c r="X43" s="4" t="s">
        <v>220</v>
      </c>
      <c r="Y43" s="4" t="s">
        <v>221</v>
      </c>
    </row>
    <row r="44" s="4" customFormat="1" spans="1:25">
      <c r="A44" s="4" t="s">
        <v>222</v>
      </c>
      <c r="B44" s="4" t="s">
        <v>26</v>
      </c>
      <c r="C44" s="4" t="s">
        <v>27</v>
      </c>
      <c r="D44" s="4" t="s">
        <v>223</v>
      </c>
      <c r="E44" s="4" t="s">
        <v>224</v>
      </c>
      <c r="F44" s="6">
        <v>44981</v>
      </c>
      <c r="G44" s="6">
        <v>44983</v>
      </c>
      <c r="H44" s="4">
        <v>1</v>
      </c>
      <c r="I44" s="4">
        <v>2</v>
      </c>
      <c r="J44" s="4">
        <v>2</v>
      </c>
      <c r="K44" s="4" t="s">
        <v>30</v>
      </c>
      <c r="L44" s="4">
        <v>305</v>
      </c>
      <c r="M44" s="4">
        <v>305</v>
      </c>
      <c r="N44" s="4" t="s">
        <v>225</v>
      </c>
      <c r="O44" s="4" t="s">
        <v>210</v>
      </c>
      <c r="P44" s="4" t="s">
        <v>33</v>
      </c>
      <c r="Q44" s="4">
        <v>0</v>
      </c>
      <c r="R44" s="7">
        <v>44972</v>
      </c>
      <c r="S44" s="6">
        <v>44998</v>
      </c>
      <c r="T44" s="4" t="s">
        <v>34</v>
      </c>
      <c r="U44" s="4">
        <v>305</v>
      </c>
      <c r="V44" s="4">
        <v>0</v>
      </c>
      <c r="W44" s="4">
        <v>0</v>
      </c>
      <c r="X44" s="4" t="s">
        <v>226</v>
      </c>
      <c r="Y44" s="4" t="s">
        <v>36</v>
      </c>
    </row>
    <row r="45" s="4" customFormat="1" spans="1:25">
      <c r="A45" s="4" t="s">
        <v>222</v>
      </c>
      <c r="B45" s="4" t="s">
        <v>26</v>
      </c>
      <c r="C45" s="4" t="s">
        <v>43</v>
      </c>
      <c r="D45" s="4" t="s">
        <v>223</v>
      </c>
      <c r="E45" s="4" t="s">
        <v>224</v>
      </c>
      <c r="F45" s="6">
        <v>44981</v>
      </c>
      <c r="G45" s="6">
        <v>44983</v>
      </c>
      <c r="H45" s="4">
        <v>1</v>
      </c>
      <c r="I45" s="4">
        <v>2</v>
      </c>
      <c r="J45" s="4">
        <v>2</v>
      </c>
      <c r="K45" s="4" t="s">
        <v>30</v>
      </c>
      <c r="L45" s="4">
        <v>-305</v>
      </c>
      <c r="M45" s="4">
        <v>-305</v>
      </c>
      <c r="N45" s="4" t="s">
        <v>225</v>
      </c>
      <c r="O45" s="4" t="s">
        <v>210</v>
      </c>
      <c r="P45" s="4" t="s">
        <v>33</v>
      </c>
      <c r="Q45" s="4">
        <v>0</v>
      </c>
      <c r="R45" s="7">
        <v>44972</v>
      </c>
      <c r="S45" s="6">
        <v>44998</v>
      </c>
      <c r="T45" s="4" t="s">
        <v>34</v>
      </c>
      <c r="U45" s="4">
        <v>-305</v>
      </c>
      <c r="V45" s="4">
        <v>0</v>
      </c>
      <c r="W45" s="4">
        <v>0</v>
      </c>
      <c r="X45" s="4" t="s">
        <v>226</v>
      </c>
      <c r="Y45" s="4" t="s">
        <v>36</v>
      </c>
    </row>
    <row r="46" s="4" customFormat="1" spans="1:25">
      <c r="A46" s="4" t="s">
        <v>227</v>
      </c>
      <c r="B46" s="4" t="s">
        <v>26</v>
      </c>
      <c r="C46" s="4" t="s">
        <v>27</v>
      </c>
      <c r="D46" s="4" t="s">
        <v>228</v>
      </c>
      <c r="E46" s="4" t="s">
        <v>93</v>
      </c>
      <c r="F46" s="6">
        <v>44980</v>
      </c>
      <c r="G46" s="6">
        <v>44983</v>
      </c>
      <c r="H46" s="4">
        <v>1</v>
      </c>
      <c r="I46" s="4">
        <v>3</v>
      </c>
      <c r="J46" s="4">
        <v>3</v>
      </c>
      <c r="K46" s="4" t="s">
        <v>30</v>
      </c>
      <c r="L46" s="4">
        <v>993</v>
      </c>
      <c r="M46" s="4">
        <v>993</v>
      </c>
      <c r="N46" s="4" t="s">
        <v>229</v>
      </c>
      <c r="O46" s="4" t="s">
        <v>210</v>
      </c>
      <c r="P46" s="4" t="s">
        <v>33</v>
      </c>
      <c r="Q46" s="4">
        <v>0</v>
      </c>
      <c r="R46" s="7">
        <v>44972</v>
      </c>
      <c r="S46" s="6">
        <v>44998</v>
      </c>
      <c r="T46" s="4" t="s">
        <v>34</v>
      </c>
      <c r="U46" s="4">
        <v>993</v>
      </c>
      <c r="V46" s="4">
        <v>0</v>
      </c>
      <c r="W46" s="4">
        <v>0</v>
      </c>
      <c r="X46" s="4" t="s">
        <v>230</v>
      </c>
      <c r="Y46" s="4" t="s">
        <v>231</v>
      </c>
    </row>
    <row r="47" s="4" customFormat="1" spans="1:25">
      <c r="A47" s="4" t="s">
        <v>232</v>
      </c>
      <c r="B47" s="4" t="s">
        <v>26</v>
      </c>
      <c r="C47" s="4" t="s">
        <v>27</v>
      </c>
      <c r="D47" s="4" t="s">
        <v>223</v>
      </c>
      <c r="E47" s="4" t="s">
        <v>224</v>
      </c>
      <c r="F47" s="6">
        <v>44981</v>
      </c>
      <c r="G47" s="6">
        <v>44983</v>
      </c>
      <c r="H47" s="4">
        <v>1</v>
      </c>
      <c r="I47" s="4">
        <v>2</v>
      </c>
      <c r="J47" s="4">
        <v>2</v>
      </c>
      <c r="K47" s="4" t="s">
        <v>30</v>
      </c>
      <c r="L47" s="4">
        <v>305</v>
      </c>
      <c r="M47" s="4">
        <v>305</v>
      </c>
      <c r="N47" s="4" t="s">
        <v>233</v>
      </c>
      <c r="O47" s="4" t="s">
        <v>210</v>
      </c>
      <c r="P47" s="4" t="s">
        <v>33</v>
      </c>
      <c r="Q47" s="4">
        <v>0</v>
      </c>
      <c r="R47" s="7">
        <v>44974</v>
      </c>
      <c r="S47" s="6">
        <v>44998</v>
      </c>
      <c r="T47" s="4" t="s">
        <v>34</v>
      </c>
      <c r="U47" s="4">
        <v>305</v>
      </c>
      <c r="V47" s="4">
        <v>0</v>
      </c>
      <c r="W47" s="4">
        <v>0</v>
      </c>
      <c r="X47" s="4" t="s">
        <v>234</v>
      </c>
      <c r="Y47" s="4" t="s">
        <v>36</v>
      </c>
    </row>
    <row r="48" s="4" customFormat="1" spans="1:25">
      <c r="A48" s="4" t="s">
        <v>232</v>
      </c>
      <c r="B48" s="4" t="s">
        <v>26</v>
      </c>
      <c r="C48" s="4" t="s">
        <v>43</v>
      </c>
      <c r="D48" s="4" t="s">
        <v>223</v>
      </c>
      <c r="E48" s="4" t="s">
        <v>224</v>
      </c>
      <c r="F48" s="6">
        <v>44981</v>
      </c>
      <c r="G48" s="6">
        <v>44983</v>
      </c>
      <c r="H48" s="4">
        <v>1</v>
      </c>
      <c r="I48" s="4">
        <v>2</v>
      </c>
      <c r="J48" s="4">
        <v>2</v>
      </c>
      <c r="K48" s="4" t="s">
        <v>30</v>
      </c>
      <c r="L48" s="4">
        <v>-305</v>
      </c>
      <c r="M48" s="4">
        <v>-305</v>
      </c>
      <c r="N48" s="4" t="s">
        <v>233</v>
      </c>
      <c r="O48" s="4" t="s">
        <v>210</v>
      </c>
      <c r="P48" s="4" t="s">
        <v>33</v>
      </c>
      <c r="Q48" s="4">
        <v>0</v>
      </c>
      <c r="R48" s="7">
        <v>44974</v>
      </c>
      <c r="S48" s="6">
        <v>44998</v>
      </c>
      <c r="T48" s="4" t="s">
        <v>34</v>
      </c>
      <c r="U48" s="4">
        <v>-305</v>
      </c>
      <c r="V48" s="4">
        <v>0</v>
      </c>
      <c r="W48" s="4">
        <v>0</v>
      </c>
      <c r="X48" s="4" t="s">
        <v>234</v>
      </c>
      <c r="Y48" s="4" t="s">
        <v>36</v>
      </c>
    </row>
    <row r="49" s="4" customFormat="1" spans="1:25">
      <c r="A49" s="4" t="s">
        <v>235</v>
      </c>
      <c r="B49" s="4" t="s">
        <v>26</v>
      </c>
      <c r="C49" s="4" t="s">
        <v>27</v>
      </c>
      <c r="D49" s="4" t="s">
        <v>236</v>
      </c>
      <c r="E49" s="4" t="s">
        <v>115</v>
      </c>
      <c r="F49" s="6">
        <v>44981</v>
      </c>
      <c r="G49" s="6">
        <v>44983</v>
      </c>
      <c r="H49" s="4">
        <v>1</v>
      </c>
      <c r="I49" s="4">
        <v>2</v>
      </c>
      <c r="J49" s="4">
        <v>2</v>
      </c>
      <c r="K49" s="4" t="s">
        <v>30</v>
      </c>
      <c r="L49" s="4">
        <v>362</v>
      </c>
      <c r="M49" s="4">
        <v>362</v>
      </c>
      <c r="N49" s="4" t="s">
        <v>237</v>
      </c>
      <c r="O49" s="4" t="s">
        <v>210</v>
      </c>
      <c r="P49" s="4" t="s">
        <v>33</v>
      </c>
      <c r="Q49" s="4">
        <v>0</v>
      </c>
      <c r="R49" s="7">
        <v>44975</v>
      </c>
      <c r="S49" s="6">
        <v>44998</v>
      </c>
      <c r="T49" s="4" t="s">
        <v>34</v>
      </c>
      <c r="U49" s="4">
        <v>362</v>
      </c>
      <c r="V49" s="4">
        <v>0</v>
      </c>
      <c r="W49" s="4">
        <v>0</v>
      </c>
      <c r="X49" s="4" t="s">
        <v>238</v>
      </c>
      <c r="Y49" s="4" t="s">
        <v>239</v>
      </c>
    </row>
    <row r="50" s="4" customFormat="1" spans="1:25">
      <c r="A50" s="4" t="s">
        <v>240</v>
      </c>
      <c r="B50" s="4" t="s">
        <v>26</v>
      </c>
      <c r="C50" s="4" t="s">
        <v>27</v>
      </c>
      <c r="D50" s="4" t="s">
        <v>241</v>
      </c>
      <c r="E50" s="4" t="s">
        <v>242</v>
      </c>
      <c r="F50" s="6">
        <v>44981</v>
      </c>
      <c r="G50" s="6">
        <v>44983</v>
      </c>
      <c r="H50" s="4">
        <v>1</v>
      </c>
      <c r="I50" s="4">
        <v>2</v>
      </c>
      <c r="J50" s="4">
        <v>2</v>
      </c>
      <c r="K50" s="4" t="s">
        <v>30</v>
      </c>
      <c r="L50" s="4">
        <v>340</v>
      </c>
      <c r="M50" s="4">
        <v>340</v>
      </c>
      <c r="N50" s="4" t="s">
        <v>243</v>
      </c>
      <c r="O50" s="4" t="s">
        <v>210</v>
      </c>
      <c r="P50" s="4" t="s">
        <v>33</v>
      </c>
      <c r="Q50" s="4">
        <v>0</v>
      </c>
      <c r="R50" s="7">
        <v>44977</v>
      </c>
      <c r="S50" s="6">
        <v>44998</v>
      </c>
      <c r="T50" s="4" t="s">
        <v>34</v>
      </c>
      <c r="U50" s="4">
        <v>340</v>
      </c>
      <c r="V50" s="4">
        <v>0</v>
      </c>
      <c r="W50" s="4">
        <v>0</v>
      </c>
      <c r="X50" s="4" t="s">
        <v>244</v>
      </c>
      <c r="Y50" s="4" t="s">
        <v>245</v>
      </c>
    </row>
    <row r="51" s="4" customFormat="1" spans="1:25">
      <c r="A51" s="4" t="s">
        <v>227</v>
      </c>
      <c r="B51" s="4" t="s">
        <v>26</v>
      </c>
      <c r="C51" s="4" t="s">
        <v>43</v>
      </c>
      <c r="D51" s="4" t="s">
        <v>228</v>
      </c>
      <c r="E51" s="4" t="s">
        <v>93</v>
      </c>
      <c r="F51" s="6">
        <v>44980</v>
      </c>
      <c r="G51" s="6">
        <v>44983</v>
      </c>
      <c r="H51" s="4">
        <v>1</v>
      </c>
      <c r="I51" s="4">
        <v>3</v>
      </c>
      <c r="J51" s="4">
        <v>3</v>
      </c>
      <c r="K51" s="4" t="s">
        <v>30</v>
      </c>
      <c r="L51" s="4">
        <v>-993</v>
      </c>
      <c r="M51" s="4">
        <v>-993</v>
      </c>
      <c r="N51" s="4" t="s">
        <v>229</v>
      </c>
      <c r="O51" s="4" t="s">
        <v>210</v>
      </c>
      <c r="P51" s="4" t="s">
        <v>33</v>
      </c>
      <c r="Q51" s="4">
        <v>0</v>
      </c>
      <c r="R51" s="7">
        <v>44972</v>
      </c>
      <c r="S51" s="6">
        <v>44998</v>
      </c>
      <c r="T51" s="4" t="s">
        <v>34</v>
      </c>
      <c r="U51" s="4">
        <v>-993</v>
      </c>
      <c r="V51" s="4">
        <v>0</v>
      </c>
      <c r="W51" s="4">
        <v>0</v>
      </c>
      <c r="X51" s="4" t="s">
        <v>230</v>
      </c>
      <c r="Y51" s="4" t="s">
        <v>231</v>
      </c>
    </row>
    <row r="52" s="4" customFormat="1" spans="1:25">
      <c r="A52" s="4" t="s">
        <v>246</v>
      </c>
      <c r="B52" s="4" t="s">
        <v>26</v>
      </c>
      <c r="C52" s="4" t="s">
        <v>27</v>
      </c>
      <c r="D52" s="4" t="s">
        <v>247</v>
      </c>
      <c r="E52" s="4" t="s">
        <v>52</v>
      </c>
      <c r="F52" s="6">
        <v>44982</v>
      </c>
      <c r="G52" s="6">
        <v>44983</v>
      </c>
      <c r="H52" s="4">
        <v>1</v>
      </c>
      <c r="I52" s="4">
        <v>1</v>
      </c>
      <c r="J52" s="4">
        <v>1</v>
      </c>
      <c r="K52" s="4" t="s">
        <v>30</v>
      </c>
      <c r="L52" s="4">
        <v>299</v>
      </c>
      <c r="M52" s="4">
        <v>299</v>
      </c>
      <c r="N52" s="4" t="s">
        <v>248</v>
      </c>
      <c r="O52" s="4" t="s">
        <v>210</v>
      </c>
      <c r="P52" s="4" t="s">
        <v>33</v>
      </c>
      <c r="Q52" s="4">
        <v>0</v>
      </c>
      <c r="R52" s="7">
        <v>44978</v>
      </c>
      <c r="S52" s="6">
        <v>44998</v>
      </c>
      <c r="T52" s="4" t="s">
        <v>34</v>
      </c>
      <c r="U52" s="4">
        <v>299</v>
      </c>
      <c r="V52" s="4">
        <v>0</v>
      </c>
      <c r="W52" s="4">
        <v>0</v>
      </c>
      <c r="X52" s="4" t="s">
        <v>249</v>
      </c>
      <c r="Y52" s="4" t="s">
        <v>250</v>
      </c>
    </row>
    <row r="53" s="4" customFormat="1" spans="1:25">
      <c r="A53" s="4" t="s">
        <v>251</v>
      </c>
      <c r="B53" s="4" t="s">
        <v>26</v>
      </c>
      <c r="C53" s="4" t="s">
        <v>27</v>
      </c>
      <c r="D53" s="4" t="s">
        <v>247</v>
      </c>
      <c r="E53" s="4" t="s">
        <v>115</v>
      </c>
      <c r="F53" s="6">
        <v>44982</v>
      </c>
      <c r="G53" s="6">
        <v>44983</v>
      </c>
      <c r="H53" s="4">
        <v>1</v>
      </c>
      <c r="I53" s="4">
        <v>1</v>
      </c>
      <c r="J53" s="4">
        <v>1</v>
      </c>
      <c r="K53" s="4" t="s">
        <v>30</v>
      </c>
      <c r="L53" s="4">
        <v>315</v>
      </c>
      <c r="M53" s="4">
        <v>315</v>
      </c>
      <c r="N53" s="4" t="s">
        <v>252</v>
      </c>
      <c r="O53" s="4" t="s">
        <v>210</v>
      </c>
      <c r="P53" s="4" t="s">
        <v>33</v>
      </c>
      <c r="Q53" s="4">
        <v>0</v>
      </c>
      <c r="R53" s="7">
        <v>44978</v>
      </c>
      <c r="S53" s="6">
        <v>44998</v>
      </c>
      <c r="T53" s="4" t="s">
        <v>34</v>
      </c>
      <c r="U53" s="4">
        <v>315</v>
      </c>
      <c r="V53" s="4">
        <v>0</v>
      </c>
      <c r="W53" s="4">
        <v>0</v>
      </c>
      <c r="X53" s="4" t="s">
        <v>253</v>
      </c>
      <c r="Y53" s="4" t="s">
        <v>254</v>
      </c>
    </row>
    <row r="54" s="4" customFormat="1" spans="1:25">
      <c r="A54" s="4" t="s">
        <v>217</v>
      </c>
      <c r="B54" s="4" t="s">
        <v>26</v>
      </c>
      <c r="C54" s="4" t="s">
        <v>43</v>
      </c>
      <c r="D54" s="4" t="s">
        <v>218</v>
      </c>
      <c r="E54" s="4" t="s">
        <v>115</v>
      </c>
      <c r="F54" s="6">
        <v>44981</v>
      </c>
      <c r="G54" s="6">
        <v>44983</v>
      </c>
      <c r="H54" s="4">
        <v>1</v>
      </c>
      <c r="I54" s="4">
        <v>2</v>
      </c>
      <c r="J54" s="4">
        <v>2</v>
      </c>
      <c r="K54" s="4" t="s">
        <v>30</v>
      </c>
      <c r="L54" s="4">
        <v>-370</v>
      </c>
      <c r="M54" s="4">
        <v>-370</v>
      </c>
      <c r="N54" s="4" t="s">
        <v>219</v>
      </c>
      <c r="O54" s="4" t="s">
        <v>210</v>
      </c>
      <c r="P54" s="4" t="s">
        <v>33</v>
      </c>
      <c r="Q54" s="4">
        <v>0</v>
      </c>
      <c r="R54" s="7">
        <v>44972</v>
      </c>
      <c r="S54" s="6">
        <v>44998</v>
      </c>
      <c r="T54" s="4" t="s">
        <v>34</v>
      </c>
      <c r="U54" s="4">
        <v>-370</v>
      </c>
      <c r="V54" s="4">
        <v>0</v>
      </c>
      <c r="W54" s="4">
        <v>0</v>
      </c>
      <c r="X54" s="4" t="s">
        <v>220</v>
      </c>
      <c r="Y54" s="4" t="s">
        <v>221</v>
      </c>
    </row>
    <row r="55" s="4" customFormat="1" spans="1:25">
      <c r="A55" s="4" t="s">
        <v>255</v>
      </c>
      <c r="B55" s="4" t="s">
        <v>26</v>
      </c>
      <c r="C55" s="4" t="s">
        <v>27</v>
      </c>
      <c r="D55" s="4" t="s">
        <v>125</v>
      </c>
      <c r="E55" s="4" t="s">
        <v>136</v>
      </c>
      <c r="F55" s="6">
        <v>44982</v>
      </c>
      <c r="G55" s="6">
        <v>44983</v>
      </c>
      <c r="H55" s="4">
        <v>1</v>
      </c>
      <c r="I55" s="4">
        <v>1</v>
      </c>
      <c r="J55" s="4">
        <v>1</v>
      </c>
      <c r="K55" s="4" t="s">
        <v>30</v>
      </c>
      <c r="L55" s="4">
        <v>335</v>
      </c>
      <c r="M55" s="4">
        <v>335</v>
      </c>
      <c r="N55" s="4" t="s">
        <v>256</v>
      </c>
      <c r="O55" s="4" t="s">
        <v>210</v>
      </c>
      <c r="P55" s="4" t="s">
        <v>33</v>
      </c>
      <c r="Q55" s="4">
        <v>0</v>
      </c>
      <c r="R55" s="7">
        <v>44979</v>
      </c>
      <c r="S55" s="6">
        <v>44998</v>
      </c>
      <c r="T55" s="4" t="s">
        <v>34</v>
      </c>
      <c r="U55" s="4">
        <v>335</v>
      </c>
      <c r="V55" s="4">
        <v>0</v>
      </c>
      <c r="W55" s="4">
        <v>0</v>
      </c>
      <c r="X55" s="4" t="s">
        <v>257</v>
      </c>
      <c r="Y55" s="4" t="s">
        <v>129</v>
      </c>
    </row>
    <row r="56" s="4" customFormat="1" spans="1:25">
      <c r="A56" s="4" t="s">
        <v>258</v>
      </c>
      <c r="B56" s="4" t="s">
        <v>26</v>
      </c>
      <c r="C56" s="4" t="s">
        <v>27</v>
      </c>
      <c r="D56" s="4" t="s">
        <v>259</v>
      </c>
      <c r="E56" s="4" t="s">
        <v>260</v>
      </c>
      <c r="F56" s="6">
        <v>44982</v>
      </c>
      <c r="G56" s="6">
        <v>44983</v>
      </c>
      <c r="H56" s="4">
        <v>2</v>
      </c>
      <c r="I56" s="4">
        <v>1</v>
      </c>
      <c r="J56" s="4">
        <v>2</v>
      </c>
      <c r="K56" s="4" t="s">
        <v>30</v>
      </c>
      <c r="L56" s="4">
        <v>1694</v>
      </c>
      <c r="M56" s="4">
        <v>1694</v>
      </c>
      <c r="N56" s="4" t="s">
        <v>261</v>
      </c>
      <c r="O56" s="4" t="s">
        <v>210</v>
      </c>
      <c r="P56" s="4" t="s">
        <v>33</v>
      </c>
      <c r="Q56" s="4">
        <v>0</v>
      </c>
      <c r="R56" s="7">
        <v>44982</v>
      </c>
      <c r="S56" s="6">
        <v>44998</v>
      </c>
      <c r="T56" s="4" t="s">
        <v>34</v>
      </c>
      <c r="U56" s="4">
        <v>1694</v>
      </c>
      <c r="V56" s="4">
        <v>0</v>
      </c>
      <c r="W56" s="4">
        <v>0</v>
      </c>
      <c r="X56" s="4" t="s">
        <v>262</v>
      </c>
      <c r="Y56" s="4" t="s">
        <v>36</v>
      </c>
    </row>
    <row r="57" s="4" customFormat="1" spans="1:25">
      <c r="A57" s="4" t="s">
        <v>263</v>
      </c>
      <c r="B57" s="4" t="s">
        <v>26</v>
      </c>
      <c r="C57" s="4" t="s">
        <v>27</v>
      </c>
      <c r="D57" s="4" t="s">
        <v>259</v>
      </c>
      <c r="E57" s="4" t="s">
        <v>264</v>
      </c>
      <c r="F57" s="6">
        <v>44982</v>
      </c>
      <c r="G57" s="6">
        <v>44983</v>
      </c>
      <c r="H57" s="4">
        <v>1</v>
      </c>
      <c r="I57" s="4">
        <v>1</v>
      </c>
      <c r="J57" s="4">
        <v>1</v>
      </c>
      <c r="K57" s="4" t="s">
        <v>30</v>
      </c>
      <c r="L57" s="4">
        <v>847</v>
      </c>
      <c r="M57" s="4">
        <v>847</v>
      </c>
      <c r="N57" s="4" t="s">
        <v>265</v>
      </c>
      <c r="O57" s="4" t="s">
        <v>210</v>
      </c>
      <c r="P57" s="4" t="s">
        <v>33</v>
      </c>
      <c r="Q57" s="4">
        <v>0</v>
      </c>
      <c r="R57" s="7">
        <v>44982</v>
      </c>
      <c r="S57" s="6">
        <v>44998</v>
      </c>
      <c r="T57" s="4" t="s">
        <v>34</v>
      </c>
      <c r="U57" s="4">
        <v>847</v>
      </c>
      <c r="V57" s="4">
        <v>0</v>
      </c>
      <c r="W57" s="4">
        <v>0</v>
      </c>
      <c r="X57" s="4" t="s">
        <v>266</v>
      </c>
      <c r="Y57" s="4" t="s">
        <v>36</v>
      </c>
    </row>
    <row r="58" s="4" customFormat="1" spans="1:25">
      <c r="A58" s="4" t="s">
        <v>267</v>
      </c>
      <c r="B58" s="4" t="s">
        <v>26</v>
      </c>
      <c r="C58" s="4" t="s">
        <v>27</v>
      </c>
      <c r="D58" s="4" t="s">
        <v>259</v>
      </c>
      <c r="E58" s="4" t="s">
        <v>260</v>
      </c>
      <c r="F58" s="6">
        <v>44982</v>
      </c>
      <c r="G58" s="6">
        <v>44983</v>
      </c>
      <c r="H58" s="4">
        <v>2</v>
      </c>
      <c r="I58" s="4">
        <v>1</v>
      </c>
      <c r="J58" s="4">
        <v>2</v>
      </c>
      <c r="K58" s="4" t="s">
        <v>30</v>
      </c>
      <c r="L58" s="4">
        <v>1694</v>
      </c>
      <c r="M58" s="4">
        <v>1694</v>
      </c>
      <c r="N58" s="4" t="s">
        <v>268</v>
      </c>
      <c r="O58" s="4" t="s">
        <v>210</v>
      </c>
      <c r="P58" s="4" t="s">
        <v>33</v>
      </c>
      <c r="Q58" s="4">
        <v>0</v>
      </c>
      <c r="R58" s="7">
        <v>44982</v>
      </c>
      <c r="S58" s="6">
        <v>44998</v>
      </c>
      <c r="T58" s="4" t="s">
        <v>34</v>
      </c>
      <c r="U58" s="4">
        <v>1694</v>
      </c>
      <c r="V58" s="4">
        <v>0</v>
      </c>
      <c r="W58" s="4">
        <v>0</v>
      </c>
      <c r="X58" s="4" t="s">
        <v>269</v>
      </c>
      <c r="Y58" s="4" t="s">
        <v>36</v>
      </c>
    </row>
    <row r="59" s="4" customFormat="1" spans="1:25">
      <c r="A59" s="4" t="s">
        <v>270</v>
      </c>
      <c r="B59" s="4" t="s">
        <v>26</v>
      </c>
      <c r="C59" s="4" t="s">
        <v>27</v>
      </c>
      <c r="D59" s="4" t="s">
        <v>259</v>
      </c>
      <c r="E59" s="4" t="s">
        <v>264</v>
      </c>
      <c r="F59" s="6">
        <v>44982</v>
      </c>
      <c r="G59" s="6">
        <v>44983</v>
      </c>
      <c r="H59" s="4">
        <v>1</v>
      </c>
      <c r="I59" s="4">
        <v>1</v>
      </c>
      <c r="J59" s="4">
        <v>1</v>
      </c>
      <c r="K59" s="4" t="s">
        <v>30</v>
      </c>
      <c r="L59" s="4">
        <v>847</v>
      </c>
      <c r="M59" s="4">
        <v>847</v>
      </c>
      <c r="N59" s="4" t="s">
        <v>271</v>
      </c>
      <c r="O59" s="4" t="s">
        <v>210</v>
      </c>
      <c r="P59" s="4" t="s">
        <v>33</v>
      </c>
      <c r="Q59" s="4">
        <v>0</v>
      </c>
      <c r="R59" s="7">
        <v>44982</v>
      </c>
      <c r="S59" s="6">
        <v>44998</v>
      </c>
      <c r="T59" s="4" t="s">
        <v>34</v>
      </c>
      <c r="U59" s="4">
        <v>847</v>
      </c>
      <c r="V59" s="4">
        <v>0</v>
      </c>
      <c r="W59" s="4">
        <v>0</v>
      </c>
      <c r="X59" s="4" t="s">
        <v>272</v>
      </c>
      <c r="Y59" s="4" t="s">
        <v>36</v>
      </c>
    </row>
    <row r="60" s="4" customFormat="1" spans="1:25">
      <c r="A60" s="4" t="s">
        <v>273</v>
      </c>
      <c r="B60" s="4" t="s">
        <v>26</v>
      </c>
      <c r="C60" s="4" t="s">
        <v>27</v>
      </c>
      <c r="D60" s="4" t="s">
        <v>274</v>
      </c>
      <c r="E60" s="4" t="s">
        <v>177</v>
      </c>
      <c r="F60" s="6">
        <v>44982</v>
      </c>
      <c r="G60" s="6">
        <v>44983</v>
      </c>
      <c r="H60" s="4">
        <v>1</v>
      </c>
      <c r="I60" s="4">
        <v>1</v>
      </c>
      <c r="J60" s="4">
        <v>1</v>
      </c>
      <c r="K60" s="4" t="s">
        <v>30</v>
      </c>
      <c r="L60" s="4">
        <v>97</v>
      </c>
      <c r="M60" s="4">
        <v>97</v>
      </c>
      <c r="N60" s="4" t="s">
        <v>275</v>
      </c>
      <c r="O60" s="4" t="s">
        <v>210</v>
      </c>
      <c r="P60" s="4" t="s">
        <v>33</v>
      </c>
      <c r="Q60" s="4">
        <v>0</v>
      </c>
      <c r="R60" s="7">
        <v>44982</v>
      </c>
      <c r="S60" s="6">
        <v>44998</v>
      </c>
      <c r="T60" s="4" t="s">
        <v>34</v>
      </c>
      <c r="U60" s="4">
        <v>97</v>
      </c>
      <c r="V60" s="4">
        <v>0</v>
      </c>
      <c r="W60" s="4">
        <v>0</v>
      </c>
      <c r="X60" s="4" t="s">
        <v>276</v>
      </c>
      <c r="Y60" s="4" t="s">
        <v>277</v>
      </c>
    </row>
    <row r="61" s="4" customFormat="1" spans="1:25">
      <c r="A61" s="4" t="s">
        <v>278</v>
      </c>
      <c r="B61" s="4" t="s">
        <v>26</v>
      </c>
      <c r="C61" s="4" t="s">
        <v>27</v>
      </c>
      <c r="D61" s="4" t="s">
        <v>70</v>
      </c>
      <c r="E61" s="4" t="s">
        <v>58</v>
      </c>
      <c r="F61" s="6">
        <v>44982</v>
      </c>
      <c r="G61" s="6">
        <v>44983</v>
      </c>
      <c r="H61" s="4">
        <v>1</v>
      </c>
      <c r="I61" s="4">
        <v>1</v>
      </c>
      <c r="J61" s="4">
        <v>1</v>
      </c>
      <c r="K61" s="4" t="s">
        <v>30</v>
      </c>
      <c r="L61" s="4">
        <v>791</v>
      </c>
      <c r="M61" s="4">
        <v>791</v>
      </c>
      <c r="N61" s="4" t="s">
        <v>279</v>
      </c>
      <c r="O61" s="4" t="s">
        <v>210</v>
      </c>
      <c r="P61" s="4" t="s">
        <v>33</v>
      </c>
      <c r="Q61" s="4">
        <v>0</v>
      </c>
      <c r="R61" s="7">
        <v>44982</v>
      </c>
      <c r="S61" s="6">
        <v>44998</v>
      </c>
      <c r="T61" s="4" t="s">
        <v>34</v>
      </c>
      <c r="U61" s="4">
        <v>791</v>
      </c>
      <c r="V61" s="4">
        <v>0</v>
      </c>
      <c r="W61" s="4">
        <v>0</v>
      </c>
      <c r="X61" s="4" t="s">
        <v>280</v>
      </c>
      <c r="Y61" s="4" t="s">
        <v>36</v>
      </c>
    </row>
    <row r="62" s="4" customFormat="1" spans="1:25">
      <c r="A62" s="4" t="s">
        <v>281</v>
      </c>
      <c r="B62" s="4" t="s">
        <v>26</v>
      </c>
      <c r="C62" s="4" t="s">
        <v>27</v>
      </c>
      <c r="D62" s="4" t="s">
        <v>282</v>
      </c>
      <c r="E62" s="4" t="s">
        <v>283</v>
      </c>
      <c r="F62" s="6">
        <v>44982</v>
      </c>
      <c r="G62" s="6">
        <v>44983</v>
      </c>
      <c r="H62" s="4">
        <v>1</v>
      </c>
      <c r="I62" s="4">
        <v>1</v>
      </c>
      <c r="J62" s="4">
        <v>1</v>
      </c>
      <c r="K62" s="4" t="s">
        <v>30</v>
      </c>
      <c r="L62" s="4">
        <v>456</v>
      </c>
      <c r="M62" s="4">
        <v>456</v>
      </c>
      <c r="N62" s="4" t="s">
        <v>284</v>
      </c>
      <c r="O62" s="4" t="s">
        <v>210</v>
      </c>
      <c r="P62" s="4" t="s">
        <v>33</v>
      </c>
      <c r="Q62" s="4">
        <v>0</v>
      </c>
      <c r="R62" s="7">
        <v>44982</v>
      </c>
      <c r="S62" s="6">
        <v>44998</v>
      </c>
      <c r="T62" s="4" t="s">
        <v>34</v>
      </c>
      <c r="U62" s="4">
        <v>456</v>
      </c>
      <c r="V62" s="4">
        <v>0</v>
      </c>
      <c r="W62" s="4">
        <v>0</v>
      </c>
      <c r="X62" s="4" t="s">
        <v>285</v>
      </c>
      <c r="Y62" s="4" t="s">
        <v>36</v>
      </c>
    </row>
    <row r="63" s="4" customFormat="1" spans="1:25">
      <c r="A63" s="4" t="s">
        <v>281</v>
      </c>
      <c r="B63" s="4" t="s">
        <v>26</v>
      </c>
      <c r="C63" s="4" t="s">
        <v>43</v>
      </c>
      <c r="D63" s="4" t="s">
        <v>282</v>
      </c>
      <c r="E63" s="4" t="s">
        <v>283</v>
      </c>
      <c r="F63" s="6">
        <v>44982</v>
      </c>
      <c r="G63" s="6">
        <v>44983</v>
      </c>
      <c r="H63" s="4">
        <v>1</v>
      </c>
      <c r="I63" s="4">
        <v>1</v>
      </c>
      <c r="J63" s="4">
        <v>1</v>
      </c>
      <c r="K63" s="4" t="s">
        <v>30</v>
      </c>
      <c r="L63" s="4">
        <v>-456</v>
      </c>
      <c r="M63" s="4">
        <v>-456</v>
      </c>
      <c r="N63" s="4" t="s">
        <v>284</v>
      </c>
      <c r="O63" s="4" t="s">
        <v>210</v>
      </c>
      <c r="P63" s="4" t="s">
        <v>33</v>
      </c>
      <c r="Q63" s="4">
        <v>0</v>
      </c>
      <c r="R63" s="7">
        <v>44982</v>
      </c>
      <c r="S63" s="6">
        <v>44998</v>
      </c>
      <c r="T63" s="4" t="s">
        <v>34</v>
      </c>
      <c r="U63" s="4">
        <v>-456</v>
      </c>
      <c r="V63" s="4">
        <v>0</v>
      </c>
      <c r="W63" s="4">
        <v>0</v>
      </c>
      <c r="X63" s="4" t="s">
        <v>285</v>
      </c>
      <c r="Y63" s="4" t="s">
        <v>36</v>
      </c>
    </row>
    <row r="64" s="4" customFormat="1" spans="1:25">
      <c r="A64" s="4" t="s">
        <v>286</v>
      </c>
      <c r="B64" s="4" t="s">
        <v>26</v>
      </c>
      <c r="C64" s="4" t="s">
        <v>27</v>
      </c>
      <c r="D64" s="4" t="s">
        <v>287</v>
      </c>
      <c r="E64" s="4" t="s">
        <v>288</v>
      </c>
      <c r="F64" s="6">
        <v>44982</v>
      </c>
      <c r="G64" s="6">
        <v>44983</v>
      </c>
      <c r="H64" s="4">
        <v>1</v>
      </c>
      <c r="I64" s="4">
        <v>1</v>
      </c>
      <c r="J64" s="4">
        <v>1</v>
      </c>
      <c r="K64" s="4" t="s">
        <v>30</v>
      </c>
      <c r="L64" s="4">
        <v>354</v>
      </c>
      <c r="M64" s="4">
        <v>354</v>
      </c>
      <c r="N64" s="4" t="s">
        <v>289</v>
      </c>
      <c r="O64" s="4" t="s">
        <v>210</v>
      </c>
      <c r="P64" s="4" t="s">
        <v>33</v>
      </c>
      <c r="Q64" s="4">
        <v>0</v>
      </c>
      <c r="R64" s="7">
        <v>44982</v>
      </c>
      <c r="S64" s="6">
        <v>44998</v>
      </c>
      <c r="T64" s="4" t="s">
        <v>34</v>
      </c>
      <c r="U64" s="4">
        <v>354</v>
      </c>
      <c r="V64" s="4">
        <v>0</v>
      </c>
      <c r="W64" s="4">
        <v>0</v>
      </c>
      <c r="X64" s="4" t="s">
        <v>290</v>
      </c>
      <c r="Y64" s="4" t="s">
        <v>36</v>
      </c>
    </row>
    <row r="65" s="4" customFormat="1" spans="1:25">
      <c r="A65" s="4" t="s">
        <v>291</v>
      </c>
      <c r="B65" s="4" t="s">
        <v>26</v>
      </c>
      <c r="C65" s="4" t="s">
        <v>27</v>
      </c>
      <c r="D65" s="4" t="s">
        <v>292</v>
      </c>
      <c r="E65" s="4" t="s">
        <v>115</v>
      </c>
      <c r="F65" s="6">
        <v>44982</v>
      </c>
      <c r="G65" s="6">
        <v>44983</v>
      </c>
      <c r="H65" s="4">
        <v>1</v>
      </c>
      <c r="I65" s="4">
        <v>1</v>
      </c>
      <c r="J65" s="4">
        <v>1</v>
      </c>
      <c r="K65" s="4" t="s">
        <v>30</v>
      </c>
      <c r="L65" s="4">
        <v>160</v>
      </c>
      <c r="M65" s="4">
        <v>160</v>
      </c>
      <c r="N65" s="4" t="s">
        <v>293</v>
      </c>
      <c r="O65" s="4" t="s">
        <v>210</v>
      </c>
      <c r="P65" s="4" t="s">
        <v>33</v>
      </c>
      <c r="Q65" s="4">
        <v>0</v>
      </c>
      <c r="R65" s="7">
        <v>44982</v>
      </c>
      <c r="S65" s="6">
        <v>44998</v>
      </c>
      <c r="T65" s="4" t="s">
        <v>34</v>
      </c>
      <c r="U65" s="4">
        <v>160</v>
      </c>
      <c r="V65" s="4">
        <v>0</v>
      </c>
      <c r="W65" s="4">
        <v>0</v>
      </c>
      <c r="X65" s="4" t="s">
        <v>294</v>
      </c>
      <c r="Y65" s="4" t="s">
        <v>295</v>
      </c>
    </row>
    <row r="66" s="4" customFormat="1" spans="1:25">
      <c r="A66" s="4" t="s">
        <v>196</v>
      </c>
      <c r="B66" s="4" t="s">
        <v>26</v>
      </c>
      <c r="C66" s="4" t="s">
        <v>55</v>
      </c>
      <c r="D66" s="4" t="s">
        <v>182</v>
      </c>
      <c r="E66" s="4" t="s">
        <v>46</v>
      </c>
      <c r="F66" s="6">
        <v>44981</v>
      </c>
      <c r="G66" s="6">
        <v>44982</v>
      </c>
      <c r="H66" s="4">
        <v>1</v>
      </c>
      <c r="I66" s="4">
        <v>1</v>
      </c>
      <c r="J66" s="4">
        <v>1</v>
      </c>
      <c r="K66" s="4" t="s">
        <v>30</v>
      </c>
      <c r="L66" s="4">
        <v>-170</v>
      </c>
      <c r="M66" s="4">
        <v>-170</v>
      </c>
      <c r="N66" s="4" t="s">
        <v>197</v>
      </c>
      <c r="O66" s="4" t="s">
        <v>210</v>
      </c>
      <c r="P66" s="4" t="s">
        <v>33</v>
      </c>
      <c r="Q66" s="4">
        <v>0</v>
      </c>
      <c r="R66" s="7">
        <v>44981.9382291667</v>
      </c>
      <c r="S66" s="6">
        <v>44998</v>
      </c>
      <c r="T66" s="4" t="s">
        <v>34</v>
      </c>
      <c r="U66" s="4">
        <v>-170</v>
      </c>
      <c r="V66" s="4">
        <v>0</v>
      </c>
      <c r="W66" s="4">
        <v>0</v>
      </c>
      <c r="X66" s="4" t="s">
        <v>198</v>
      </c>
      <c r="Y66" s="4" t="s">
        <v>199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3"/>
  <sheetViews>
    <sheetView tabSelected="1" topLeftCell="A23" workbookViewId="0">
      <selection activeCell="A61" sqref="A61:D63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296</v>
      </c>
    </row>
    <row r="2" s="4" customFormat="1" spans="1:9">
      <c r="A2" s="5">
        <v>999222530591276</v>
      </c>
      <c r="B2" s="6">
        <v>44979</v>
      </c>
      <c r="C2" s="6">
        <v>44981</v>
      </c>
      <c r="D2" s="4">
        <v>298</v>
      </c>
      <c r="E2" s="4" t="str">
        <f>VLOOKUP(A2,HOP!A:L,12,0)</f>
        <v>298.00</v>
      </c>
      <c r="F2" s="4" t="str">
        <f>VLOOKUP(A2,HOP!A:C,3,0)</f>
        <v>3004783</v>
      </c>
      <c r="G2" s="4">
        <f>D2-E2</f>
        <v>0</v>
      </c>
      <c r="H2" s="4" t="str">
        <f>$H$1&amp;F2</f>
        <v>，3004783</v>
      </c>
      <c r="I2" s="4" t="str">
        <f>VLOOKUP(A2,HOP!A:U,21,0)</f>
        <v>直连</v>
      </c>
    </row>
    <row r="3" s="4" customFormat="1" hidden="1" spans="1:9">
      <c r="A3" s="5">
        <v>999222608462778</v>
      </c>
      <c r="B3" s="6">
        <v>44980</v>
      </c>
      <c r="C3" s="6">
        <v>44981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999222708244538</v>
      </c>
      <c r="B4" s="6">
        <v>44978</v>
      </c>
      <c r="C4" s="6">
        <v>44981</v>
      </c>
      <c r="D4" s="4">
        <v>207</v>
      </c>
      <c r="E4" s="4">
        <v>207</v>
      </c>
      <c r="F4" s="4" t="str">
        <f>VLOOKUP(A4,HOP!A:C,3,0)</f>
        <v>3028861</v>
      </c>
      <c r="G4" s="4">
        <f t="shared" si="0"/>
        <v>0</v>
      </c>
      <c r="H4" s="4" t="str">
        <f t="shared" si="1"/>
        <v>，3028861</v>
      </c>
      <c r="I4" s="4" t="str">
        <f>VLOOKUP(A4,HOP!A:U,21,0)</f>
        <v>直连</v>
      </c>
    </row>
    <row r="5" s="4" customFormat="1" spans="1:9">
      <c r="A5" s="5">
        <v>999222810046381</v>
      </c>
      <c r="B5" s="6">
        <v>44980</v>
      </c>
      <c r="C5" s="6">
        <v>44981</v>
      </c>
      <c r="D5" s="4">
        <v>402</v>
      </c>
      <c r="E5" s="4" t="str">
        <f>VLOOKUP(A5,HOP!A:L,12,0)</f>
        <v>402.00</v>
      </c>
      <c r="F5" s="4" t="str">
        <f>VLOOKUP(A5,HOP!A:C,3,0)</f>
        <v>3044434</v>
      </c>
      <c r="G5" s="4">
        <f t="shared" si="0"/>
        <v>0</v>
      </c>
      <c r="H5" s="4" t="str">
        <f t="shared" si="1"/>
        <v>，3044434</v>
      </c>
      <c r="I5" s="4" t="str">
        <f>VLOOKUP(A5,HOP!A:U,21,0)</f>
        <v>直连</v>
      </c>
    </row>
    <row r="6" s="4" customFormat="1" spans="1:9">
      <c r="A6" s="5">
        <v>999222877752417</v>
      </c>
      <c r="B6" s="6">
        <v>44980</v>
      </c>
      <c r="C6" s="6">
        <v>44981</v>
      </c>
      <c r="D6" s="4">
        <v>1448</v>
      </c>
      <c r="E6" s="4" t="str">
        <f>VLOOKUP(A6,HOP!A:L,12,0)</f>
        <v>1448.00</v>
      </c>
      <c r="F6" s="4" t="str">
        <f>VLOOKUP(A6,HOP!A:C,3,0)</f>
        <v>3056841</v>
      </c>
      <c r="G6" s="4">
        <f t="shared" si="0"/>
        <v>0</v>
      </c>
      <c r="H6" s="4" t="str">
        <f t="shared" si="1"/>
        <v>，3056841</v>
      </c>
      <c r="I6" s="4" t="str">
        <f>VLOOKUP(A6,HOP!A:U,21,0)</f>
        <v>直连</v>
      </c>
    </row>
    <row r="7" s="4" customFormat="1" spans="1:9">
      <c r="A7" s="5">
        <v>999222897608182</v>
      </c>
      <c r="B7" s="6">
        <v>44980</v>
      </c>
      <c r="C7" s="6">
        <v>44981</v>
      </c>
      <c r="D7" s="4">
        <v>221</v>
      </c>
      <c r="E7" s="4" t="str">
        <f>VLOOKUP(A7,HOP!A:L,12,0)</f>
        <v>221.00</v>
      </c>
      <c r="F7" s="4" t="str">
        <f>VLOOKUP(A7,HOP!A:C,3,0)</f>
        <v>3059879</v>
      </c>
      <c r="G7" s="4">
        <f t="shared" si="0"/>
        <v>0</v>
      </c>
      <c r="H7" s="4" t="str">
        <f t="shared" si="1"/>
        <v>，3059879</v>
      </c>
      <c r="I7" s="4" t="str">
        <f>VLOOKUP(A7,HOP!A:U,21,0)</f>
        <v>直连</v>
      </c>
    </row>
    <row r="8" s="4" customFormat="1" spans="1:10">
      <c r="A8" s="8" t="s">
        <v>297</v>
      </c>
      <c r="B8" s="6">
        <v>44971</v>
      </c>
      <c r="C8" s="6">
        <v>44972</v>
      </c>
      <c r="D8" s="4">
        <v>-672</v>
      </c>
      <c r="E8" s="4" t="e">
        <f>VLOOKUP(A8,HOP!A:L,12,0)</f>
        <v>#N/A</v>
      </c>
      <c r="F8" s="4">
        <v>3031030</v>
      </c>
      <c r="G8" s="4" t="e">
        <f t="shared" si="0"/>
        <v>#N/A</v>
      </c>
      <c r="H8" s="4" t="str">
        <f t="shared" si="1"/>
        <v>，3031030</v>
      </c>
      <c r="I8" s="4" t="e">
        <f>VLOOKUP(A8,HOP!A:U,21,0)</f>
        <v>#N/A</v>
      </c>
      <c r="J8" s="4" t="s">
        <v>298</v>
      </c>
    </row>
    <row r="9" s="4" customFormat="1" hidden="1" spans="1:10">
      <c r="A9" s="8" t="s">
        <v>299</v>
      </c>
      <c r="B9" s="6">
        <v>44971</v>
      </c>
      <c r="C9" s="6">
        <v>44972</v>
      </c>
      <c r="D9" s="4">
        <v>-590</v>
      </c>
      <c r="E9" s="4" t="e">
        <f>VLOOKUP(A9,HOP!A:L,12,0)</f>
        <v>#N/A</v>
      </c>
      <c r="F9" s="4">
        <v>3031098</v>
      </c>
      <c r="G9" s="4" t="e">
        <f t="shared" si="0"/>
        <v>#N/A</v>
      </c>
      <c r="H9" s="4" t="str">
        <f t="shared" si="1"/>
        <v>，3031098</v>
      </c>
      <c r="I9" s="4" t="e">
        <f>VLOOKUP(A9,HOP!A:U,21,0)</f>
        <v>#N/A</v>
      </c>
      <c r="J9" s="4" t="s">
        <v>300</v>
      </c>
    </row>
    <row r="10" s="4" customFormat="1" spans="1:9">
      <c r="A10" s="5">
        <v>999222493616945</v>
      </c>
      <c r="B10" s="6">
        <v>44981</v>
      </c>
      <c r="C10" s="6">
        <v>44982</v>
      </c>
      <c r="D10" s="4">
        <v>215</v>
      </c>
      <c r="E10" s="4" t="str">
        <f>VLOOKUP(A10,HOP!A:L,12,0)</f>
        <v>215.00</v>
      </c>
      <c r="F10" s="4" t="str">
        <f>VLOOKUP(A10,HOP!A:C,3,0)</f>
        <v>2999209</v>
      </c>
      <c r="G10" s="4">
        <f t="shared" si="0"/>
        <v>0</v>
      </c>
      <c r="H10" s="4" t="str">
        <f t="shared" si="1"/>
        <v>，2999209</v>
      </c>
      <c r="I10" s="4" t="str">
        <f>VLOOKUP(A10,HOP!A:U,21,0)</f>
        <v>直连</v>
      </c>
    </row>
    <row r="11" s="4" customFormat="1" spans="1:9">
      <c r="A11" s="5">
        <v>999222807643462</v>
      </c>
      <c r="B11" s="6">
        <v>44981</v>
      </c>
      <c r="C11" s="6">
        <v>44982</v>
      </c>
      <c r="D11" s="4">
        <v>338</v>
      </c>
      <c r="E11" s="4" t="str">
        <f>VLOOKUP(A11,HOP!A:L,12,0)</f>
        <v>338.00</v>
      </c>
      <c r="F11" s="4" t="str">
        <f>VLOOKUP(A11,HOP!A:C,3,0)</f>
        <v>3044042</v>
      </c>
      <c r="G11" s="4">
        <f t="shared" si="0"/>
        <v>0</v>
      </c>
      <c r="H11" s="4" t="str">
        <f t="shared" si="1"/>
        <v>，3044042</v>
      </c>
      <c r="I11" s="4" t="str">
        <f>VLOOKUP(A11,HOP!A:U,21,0)</f>
        <v>直连</v>
      </c>
    </row>
    <row r="12" s="4" customFormat="1" hidden="1" spans="1:9">
      <c r="A12" s="5">
        <v>999222823150298</v>
      </c>
      <c r="B12" s="6">
        <v>44981</v>
      </c>
      <c r="C12" s="6">
        <v>44982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999222823218291</v>
      </c>
      <c r="B13" s="6">
        <v>44981</v>
      </c>
      <c r="C13" s="6">
        <v>44982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999222823426237</v>
      </c>
      <c r="B14" s="6">
        <v>44981</v>
      </c>
      <c r="C14" s="6">
        <v>44982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999222830742679</v>
      </c>
      <c r="B15" s="6">
        <v>44981</v>
      </c>
      <c r="C15" s="6">
        <v>44982</v>
      </c>
      <c r="D15" s="4">
        <v>0</v>
      </c>
      <c r="E15" s="4" t="str">
        <f>VLOOKUP(A15,HOP!A:L,12,0)</f>
        <v>0.00</v>
      </c>
      <c r="F15" s="4" t="str">
        <f>VLOOKUP(A15,HOP!A:C,3,0)</f>
        <v>3048864</v>
      </c>
      <c r="G15" s="4">
        <f t="shared" si="0"/>
        <v>0</v>
      </c>
      <c r="H15" s="4" t="str">
        <f t="shared" si="1"/>
        <v>，3048864</v>
      </c>
      <c r="I15" s="4" t="str">
        <f>VLOOKUP(A15,HOP!A:U,21,0)</f>
        <v>直连</v>
      </c>
    </row>
    <row r="16" s="4" customFormat="1" spans="1:9">
      <c r="A16" s="5">
        <v>999222835038273</v>
      </c>
      <c r="B16" s="6">
        <v>44981</v>
      </c>
      <c r="C16" s="6">
        <v>44982</v>
      </c>
      <c r="D16" s="4">
        <v>371</v>
      </c>
      <c r="E16" s="4" t="str">
        <f>VLOOKUP(A16,HOP!A:L,12,0)</f>
        <v>371.00</v>
      </c>
      <c r="F16" s="4" t="str">
        <f>VLOOKUP(A16,HOP!A:C,3,0)</f>
        <v>3049588</v>
      </c>
      <c r="G16" s="4">
        <f t="shared" si="0"/>
        <v>0</v>
      </c>
      <c r="H16" s="4" t="str">
        <f t="shared" si="1"/>
        <v>，3049588</v>
      </c>
      <c r="I16" s="4" t="str">
        <f>VLOOKUP(A16,HOP!A:U,21,0)</f>
        <v>直连</v>
      </c>
    </row>
    <row r="17" s="4" customFormat="1" hidden="1" spans="1:9">
      <c r="A17" s="5">
        <v>999222839482751</v>
      </c>
      <c r="B17" s="6">
        <v>44981</v>
      </c>
      <c r="C17" s="6">
        <v>44982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999222842764288</v>
      </c>
      <c r="B18" s="6">
        <v>44981</v>
      </c>
      <c r="C18" s="6">
        <v>44982</v>
      </c>
      <c r="D18" s="4">
        <v>196</v>
      </c>
      <c r="E18" s="4" t="str">
        <f>VLOOKUP(A18,HOP!A:L,12,0)</f>
        <v>196.00</v>
      </c>
      <c r="F18" s="4" t="str">
        <f>VLOOKUP(A18,HOP!A:C,3,0)</f>
        <v>3050848</v>
      </c>
      <c r="G18" s="4">
        <f t="shared" si="0"/>
        <v>0</v>
      </c>
      <c r="H18" s="4" t="str">
        <f t="shared" si="1"/>
        <v>，3050848</v>
      </c>
      <c r="I18" s="4" t="str">
        <f>VLOOKUP(A18,HOP!A:U,21,0)</f>
        <v>直连</v>
      </c>
    </row>
    <row r="19" s="4" customFormat="1" spans="1:9">
      <c r="A19" s="5">
        <v>999222894491419</v>
      </c>
      <c r="B19" s="6">
        <v>44981</v>
      </c>
      <c r="C19" s="6">
        <v>44982</v>
      </c>
      <c r="D19" s="4">
        <v>465</v>
      </c>
      <c r="E19" s="4" t="str">
        <f>VLOOKUP(A19,HOP!A:L,12,0)</f>
        <v>465.00</v>
      </c>
      <c r="F19" s="4" t="str">
        <f>VLOOKUP(A19,HOP!A:C,3,0)</f>
        <v>3059283</v>
      </c>
      <c r="G19" s="4">
        <f t="shared" si="0"/>
        <v>0</v>
      </c>
      <c r="H19" s="4" t="str">
        <f t="shared" si="1"/>
        <v>，3059283</v>
      </c>
      <c r="I19" s="4" t="str">
        <f>VLOOKUP(A19,HOP!A:U,21,0)</f>
        <v>直连</v>
      </c>
    </row>
    <row r="20" s="4" customFormat="1" spans="1:9">
      <c r="A20" s="5">
        <v>999222899323672</v>
      </c>
      <c r="B20" s="6">
        <v>44981</v>
      </c>
      <c r="C20" s="6">
        <v>44982</v>
      </c>
      <c r="D20" s="4">
        <v>564</v>
      </c>
      <c r="E20" s="4" t="str">
        <f>VLOOKUP(A20,HOP!A:L,12,0)</f>
        <v>564.00</v>
      </c>
      <c r="F20" s="4" t="str">
        <f>VLOOKUP(A20,HOP!A:C,3,0)</f>
        <v>3060231</v>
      </c>
      <c r="G20" s="4">
        <f t="shared" si="0"/>
        <v>0</v>
      </c>
      <c r="H20" s="4" t="str">
        <f t="shared" si="1"/>
        <v>，3060231</v>
      </c>
      <c r="I20" s="4" t="str">
        <f>VLOOKUP(A20,HOP!A:U,21,0)</f>
        <v>直连</v>
      </c>
    </row>
    <row r="21" s="4" customFormat="1" spans="1:9">
      <c r="A21" s="5">
        <v>999222909471606</v>
      </c>
      <c r="B21" s="6">
        <v>44981</v>
      </c>
      <c r="C21" s="6">
        <v>44982</v>
      </c>
      <c r="D21" s="4">
        <v>335</v>
      </c>
      <c r="E21" s="4" t="str">
        <f>VLOOKUP(A21,HOP!A:L,12,0)</f>
        <v>335.00</v>
      </c>
      <c r="F21" s="4" t="str">
        <f>VLOOKUP(A21,HOP!A:C,3,0)</f>
        <v>3061560</v>
      </c>
      <c r="G21" s="4">
        <f t="shared" si="0"/>
        <v>0</v>
      </c>
      <c r="H21" s="4" t="str">
        <f t="shared" si="1"/>
        <v>，3061560</v>
      </c>
      <c r="I21" s="4" t="str">
        <f>VLOOKUP(A21,HOP!A:U,21,0)</f>
        <v>直连</v>
      </c>
    </row>
    <row r="22" s="4" customFormat="1" spans="1:9">
      <c r="A22" s="5">
        <v>999222911441659</v>
      </c>
      <c r="B22" s="6">
        <v>44981</v>
      </c>
      <c r="C22" s="6">
        <v>44982</v>
      </c>
      <c r="D22" s="4">
        <v>257</v>
      </c>
      <c r="E22" s="4" t="str">
        <f>VLOOKUP(A22,HOP!A:L,12,0)</f>
        <v>257.00</v>
      </c>
      <c r="F22" s="4" t="str">
        <f>VLOOKUP(A22,HOP!A:C,3,0)</f>
        <v>3062065</v>
      </c>
      <c r="G22" s="4">
        <f t="shared" si="0"/>
        <v>0</v>
      </c>
      <c r="H22" s="4" t="str">
        <f t="shared" si="1"/>
        <v>，3062065</v>
      </c>
      <c r="I22" s="4" t="str">
        <f>VLOOKUP(A22,HOP!A:U,21,0)</f>
        <v>直连</v>
      </c>
    </row>
    <row r="23" s="4" customFormat="1" spans="1:9">
      <c r="A23" s="5">
        <v>999222911554885</v>
      </c>
      <c r="B23" s="6">
        <v>44981</v>
      </c>
      <c r="C23" s="6">
        <v>44982</v>
      </c>
      <c r="D23" s="4">
        <v>329</v>
      </c>
      <c r="E23" s="4" t="str">
        <f>VLOOKUP(A23,HOP!A:L,12,0)</f>
        <v>329.00</v>
      </c>
      <c r="F23" s="4" t="str">
        <f>VLOOKUP(A23,HOP!A:C,3,0)</f>
        <v>3062089</v>
      </c>
      <c r="G23" s="4">
        <f t="shared" si="0"/>
        <v>0</v>
      </c>
      <c r="H23" s="4" t="str">
        <f t="shared" si="1"/>
        <v>，3062089</v>
      </c>
      <c r="I23" s="4" t="str">
        <f>VLOOKUP(A23,HOP!A:U,21,0)</f>
        <v>直连</v>
      </c>
    </row>
    <row r="24" s="4" customFormat="1" spans="1:9">
      <c r="A24" s="5">
        <v>999222911724325</v>
      </c>
      <c r="B24" s="6">
        <v>44981</v>
      </c>
      <c r="C24" s="6">
        <v>44982</v>
      </c>
      <c r="D24" s="4">
        <v>166</v>
      </c>
      <c r="E24" s="4" t="str">
        <f>VLOOKUP(A24,HOP!A:L,12,0)</f>
        <v>166.00</v>
      </c>
      <c r="F24" s="4" t="str">
        <f>VLOOKUP(A24,HOP!A:C,3,0)</f>
        <v>3062128</v>
      </c>
      <c r="G24" s="4">
        <f t="shared" si="0"/>
        <v>0</v>
      </c>
      <c r="H24" s="4" t="str">
        <f t="shared" si="1"/>
        <v>，3062128</v>
      </c>
      <c r="I24" s="4" t="str">
        <f>VLOOKUP(A24,HOP!A:U,21,0)</f>
        <v>直连</v>
      </c>
    </row>
    <row r="25" s="4" customFormat="1" spans="1:9">
      <c r="A25" s="5">
        <v>999222914362584</v>
      </c>
      <c r="B25" s="6">
        <v>44981</v>
      </c>
      <c r="C25" s="6">
        <v>44982</v>
      </c>
      <c r="D25" s="4">
        <v>272</v>
      </c>
      <c r="E25" s="4" t="str">
        <f>VLOOKUP(A25,HOP!A:L,12,0)</f>
        <v>272.00</v>
      </c>
      <c r="F25" s="4" t="str">
        <f>VLOOKUP(A25,HOP!A:C,3,0)</f>
        <v>3062672</v>
      </c>
      <c r="G25" s="4">
        <f t="shared" si="0"/>
        <v>0</v>
      </c>
      <c r="H25" s="4" t="str">
        <f t="shared" si="1"/>
        <v>，3062672</v>
      </c>
      <c r="I25" s="4" t="str">
        <f>VLOOKUP(A25,HOP!A:U,21,0)</f>
        <v>直连</v>
      </c>
    </row>
    <row r="26" s="4" customFormat="1" spans="1:9">
      <c r="A26" s="5">
        <v>999222914463789</v>
      </c>
      <c r="B26" s="6">
        <v>44981</v>
      </c>
      <c r="C26" s="6">
        <v>44982</v>
      </c>
      <c r="D26" s="4">
        <v>101</v>
      </c>
      <c r="E26" s="4" t="str">
        <f>VLOOKUP(A26,HOP!A:L,12,0)</f>
        <v>101.00</v>
      </c>
      <c r="F26" s="4" t="str">
        <f>VLOOKUP(A26,HOP!A:C,3,0)</f>
        <v>3062687</v>
      </c>
      <c r="G26" s="4">
        <f t="shared" si="0"/>
        <v>0</v>
      </c>
      <c r="H26" s="4" t="str">
        <f t="shared" si="1"/>
        <v>，3062687</v>
      </c>
      <c r="I26" s="4" t="str">
        <f>VLOOKUP(A26,HOP!A:U,21,0)</f>
        <v>直连</v>
      </c>
    </row>
    <row r="27" s="4" customFormat="1" spans="1:9">
      <c r="A27" s="5">
        <v>999222916896970</v>
      </c>
      <c r="B27" s="6">
        <v>44981</v>
      </c>
      <c r="C27" s="6">
        <v>44982</v>
      </c>
      <c r="D27" s="4">
        <v>150</v>
      </c>
      <c r="E27" s="4" t="str">
        <f>VLOOKUP(A27,HOP!A:L,12,0)</f>
        <v>150.00</v>
      </c>
      <c r="F27" s="4" t="str">
        <f>VLOOKUP(A27,HOP!A:C,3,0)</f>
        <v>3063171</v>
      </c>
      <c r="G27" s="4">
        <f t="shared" si="0"/>
        <v>0</v>
      </c>
      <c r="H27" s="4" t="str">
        <f t="shared" si="1"/>
        <v>，3063171</v>
      </c>
      <c r="I27" s="4" t="str">
        <f>VLOOKUP(A27,HOP!A:U,21,0)</f>
        <v>直连</v>
      </c>
    </row>
    <row r="28" s="4" customFormat="1" spans="1:9">
      <c r="A28" s="5">
        <v>999222917210471</v>
      </c>
      <c r="B28" s="6">
        <v>44981</v>
      </c>
      <c r="C28" s="6">
        <v>44982</v>
      </c>
      <c r="D28" s="4">
        <v>88</v>
      </c>
      <c r="E28" s="4" t="str">
        <f>VLOOKUP(A28,HOP!A:L,12,0)</f>
        <v>88.00</v>
      </c>
      <c r="F28" s="4" t="str">
        <f>VLOOKUP(A28,HOP!A:C,3,0)</f>
        <v>3063231</v>
      </c>
      <c r="G28" s="4">
        <f t="shared" si="0"/>
        <v>0</v>
      </c>
      <c r="H28" s="4" t="str">
        <f t="shared" si="1"/>
        <v>，3063231</v>
      </c>
      <c r="I28" s="4" t="str">
        <f>VLOOKUP(A28,HOP!A:U,21,0)</f>
        <v>直连</v>
      </c>
    </row>
    <row r="29" s="4" customFormat="1" spans="1:9">
      <c r="A29" s="5">
        <v>999222917859784</v>
      </c>
      <c r="B29" s="6">
        <v>44981</v>
      </c>
      <c r="C29" s="6">
        <v>44982</v>
      </c>
      <c r="D29" s="4">
        <v>170</v>
      </c>
      <c r="E29" s="4" t="str">
        <f>VLOOKUP(A29,HOP!A:L,12,0)</f>
        <v>170.00</v>
      </c>
      <c r="F29" s="4" t="str">
        <f>VLOOKUP(A29,HOP!A:C,3,0)</f>
        <v>3063333</v>
      </c>
      <c r="G29" s="4">
        <f t="shared" si="0"/>
        <v>0</v>
      </c>
      <c r="H29" s="4" t="str">
        <f t="shared" si="1"/>
        <v>，3063333</v>
      </c>
      <c r="I29" s="4" t="str">
        <f>VLOOKUP(A29,HOP!A:U,21,0)</f>
        <v>直连</v>
      </c>
    </row>
    <row r="30" s="4" customFormat="1" spans="1:9">
      <c r="A30" s="5">
        <v>999222919108985</v>
      </c>
      <c r="B30" s="6">
        <v>44981</v>
      </c>
      <c r="C30" s="6">
        <v>44982</v>
      </c>
      <c r="D30" s="4">
        <v>713</v>
      </c>
      <c r="E30" s="4" t="str">
        <f>VLOOKUP(A30,HOP!A:L,12,0)</f>
        <v>713.00</v>
      </c>
      <c r="F30" s="4" t="str">
        <f>VLOOKUP(A30,HOP!A:C,3,0)</f>
        <v>3063588</v>
      </c>
      <c r="G30" s="4">
        <f t="shared" si="0"/>
        <v>0</v>
      </c>
      <c r="H30" s="4" t="str">
        <f t="shared" si="1"/>
        <v>，3063588</v>
      </c>
      <c r="I30" s="4" t="str">
        <f>VLOOKUP(A30,HOP!A:U,21,0)</f>
        <v>直连</v>
      </c>
    </row>
    <row r="31" s="4" customFormat="1" spans="1:9">
      <c r="A31" s="5">
        <v>999222919767110</v>
      </c>
      <c r="B31" s="6">
        <v>44981</v>
      </c>
      <c r="C31" s="6">
        <v>44982</v>
      </c>
      <c r="D31" s="4">
        <v>300</v>
      </c>
      <c r="E31" s="4" t="str">
        <f>VLOOKUP(A31,HOP!A:L,12,0)</f>
        <v>300.00</v>
      </c>
      <c r="F31" s="4" t="str">
        <f>VLOOKUP(A31,HOP!A:C,3,0)</f>
        <v>3063709</v>
      </c>
      <c r="G31" s="4">
        <f t="shared" si="0"/>
        <v>0</v>
      </c>
      <c r="H31" s="4" t="str">
        <f t="shared" si="1"/>
        <v>，3063709</v>
      </c>
      <c r="I31" s="4" t="str">
        <f>VLOOKUP(A31,HOP!A:U,21,0)</f>
        <v>直连</v>
      </c>
    </row>
    <row r="32" s="4" customFormat="1" hidden="1" spans="1:9">
      <c r="A32" s="5">
        <v>999222922216608</v>
      </c>
      <c r="B32" s="6">
        <v>44981</v>
      </c>
      <c r="C32" s="6">
        <v>44982</v>
      </c>
      <c r="D32" s="4">
        <v>0</v>
      </c>
      <c r="E32" s="4" t="str">
        <f>VLOOKUP(A32,HOP!A:L,12,0)</f>
        <v>0.00</v>
      </c>
      <c r="F32" s="4" t="str">
        <f>VLOOKUP(A32,HOP!A:C,3,0)</f>
        <v>3064185</v>
      </c>
      <c r="G32" s="4">
        <f t="shared" si="0"/>
        <v>0</v>
      </c>
      <c r="H32" s="4" t="str">
        <f t="shared" si="1"/>
        <v>，3064185</v>
      </c>
      <c r="I32" s="4" t="str">
        <f>VLOOKUP(A32,HOP!A:U,21,0)</f>
        <v>直连</v>
      </c>
    </row>
    <row r="33" s="4" customFormat="1" spans="1:9">
      <c r="A33" s="5">
        <v>999222922320175</v>
      </c>
      <c r="B33" s="6">
        <v>44981</v>
      </c>
      <c r="C33" s="6">
        <v>44982</v>
      </c>
      <c r="D33" s="4">
        <v>392</v>
      </c>
      <c r="E33" s="4" t="str">
        <f>VLOOKUP(A33,HOP!A:L,12,0)</f>
        <v>392.00</v>
      </c>
      <c r="F33" s="4" t="str">
        <f>VLOOKUP(A33,HOP!A:C,3,0)</f>
        <v>3064203</v>
      </c>
      <c r="G33" s="4">
        <f t="shared" si="0"/>
        <v>0</v>
      </c>
      <c r="H33" s="4" t="str">
        <f t="shared" si="1"/>
        <v>，3064203</v>
      </c>
      <c r="I33" s="4" t="str">
        <f>VLOOKUP(A33,HOP!A:U,21,0)</f>
        <v>直连</v>
      </c>
    </row>
    <row r="34" s="4" customFormat="1" spans="1:9">
      <c r="A34" s="5">
        <v>999222470234237</v>
      </c>
      <c r="B34" s="6">
        <v>44982</v>
      </c>
      <c r="C34" s="6">
        <v>44983</v>
      </c>
      <c r="D34" s="4">
        <v>384</v>
      </c>
      <c r="E34" s="4" t="str">
        <f>VLOOKUP(A34,HOP!A:L,12,0)</f>
        <v>384.00</v>
      </c>
      <c r="F34" s="4" t="str">
        <f>VLOOKUP(A34,HOP!A:C,3,0)</f>
        <v>2995849</v>
      </c>
      <c r="G34" s="4">
        <f t="shared" si="0"/>
        <v>0</v>
      </c>
      <c r="H34" s="4" t="str">
        <f t="shared" si="1"/>
        <v>，2995849</v>
      </c>
      <c r="I34" s="4" t="str">
        <f>VLOOKUP(A34,HOP!A:U,21,0)</f>
        <v>直连</v>
      </c>
    </row>
    <row r="35" s="4" customFormat="1" spans="1:9">
      <c r="A35" s="5">
        <v>999222498243219</v>
      </c>
      <c r="B35" s="6">
        <v>44982</v>
      </c>
      <c r="C35" s="6">
        <v>44983</v>
      </c>
      <c r="D35" s="4">
        <v>402</v>
      </c>
      <c r="E35" s="4" t="str">
        <f>VLOOKUP(A35,HOP!A:L,12,0)</f>
        <v>402.00</v>
      </c>
      <c r="F35" s="4" t="str">
        <f>VLOOKUP(A35,HOP!A:C,3,0)</f>
        <v>3000243</v>
      </c>
      <c r="G35" s="4">
        <f t="shared" ref="G35:G53" si="2">D35-E35</f>
        <v>0</v>
      </c>
      <c r="H35" s="4" t="str">
        <f t="shared" ref="H35:H53" si="3">$H$1&amp;F35</f>
        <v>，3000243</v>
      </c>
      <c r="I35" s="4" t="str">
        <f>VLOOKUP(A35,HOP!A:U,21,0)</f>
        <v>直连</v>
      </c>
    </row>
    <row r="36" s="4" customFormat="1" hidden="1" spans="1:9">
      <c r="A36" s="5">
        <v>999222732726341</v>
      </c>
      <c r="B36" s="6">
        <v>44981</v>
      </c>
      <c r="C36" s="6">
        <v>44983</v>
      </c>
      <c r="D36" s="4">
        <v>0</v>
      </c>
      <c r="E36" s="4" t="str">
        <f>VLOOKUP(A36,HOP!A:L,12,0)</f>
        <v>0.00</v>
      </c>
      <c r="F36" s="4" t="str">
        <f>VLOOKUP(A36,HOP!A:C,3,0)</f>
        <v>3031298</v>
      </c>
      <c r="G36" s="4">
        <f t="shared" si="2"/>
        <v>0</v>
      </c>
      <c r="H36" s="4" t="str">
        <f t="shared" si="3"/>
        <v>，3031298</v>
      </c>
      <c r="I36" s="4" t="str">
        <f>VLOOKUP(A36,HOP!A:U,21,0)</f>
        <v>直连</v>
      </c>
    </row>
    <row r="37" s="4" customFormat="1" hidden="1" spans="1:9">
      <c r="A37" s="5">
        <v>999222732948797</v>
      </c>
      <c r="B37" s="6">
        <v>44981</v>
      </c>
      <c r="C37" s="6">
        <v>44983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999222751360197</v>
      </c>
      <c r="B38" s="6">
        <v>44980</v>
      </c>
      <c r="C38" s="6">
        <v>44983</v>
      </c>
      <c r="D38" s="4">
        <v>0</v>
      </c>
      <c r="E38" s="4" t="str">
        <f>VLOOKUP(A38,HOP!A:L,12,0)</f>
        <v>0.00</v>
      </c>
      <c r="F38" s="4" t="str">
        <f>VLOOKUP(A38,HOP!A:C,3,0)</f>
        <v>3034065</v>
      </c>
      <c r="G38" s="4">
        <f t="shared" si="2"/>
        <v>0</v>
      </c>
      <c r="H38" s="4" t="str">
        <f t="shared" si="3"/>
        <v>，3034065</v>
      </c>
      <c r="I38" s="4" t="str">
        <f>VLOOKUP(A38,HOP!A:U,21,0)</f>
        <v>直连</v>
      </c>
    </row>
    <row r="39" s="4" customFormat="1" hidden="1" spans="1:9">
      <c r="A39" s="5">
        <v>999222773429644</v>
      </c>
      <c r="B39" s="6">
        <v>44981</v>
      </c>
      <c r="C39" s="6">
        <v>44983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spans="1:9">
      <c r="A40" s="5">
        <v>999222794095627</v>
      </c>
      <c r="B40" s="6">
        <v>44981</v>
      </c>
      <c r="C40" s="6">
        <v>44983</v>
      </c>
      <c r="D40" s="4">
        <v>362</v>
      </c>
      <c r="E40" s="4" t="str">
        <f>VLOOKUP(A40,HOP!A:L,12,0)</f>
        <v>362.00</v>
      </c>
      <c r="F40" s="4" t="str">
        <f>VLOOKUP(A40,HOP!A:C,3,0)</f>
        <v>3041118</v>
      </c>
      <c r="G40" s="4">
        <f t="shared" si="2"/>
        <v>0</v>
      </c>
      <c r="H40" s="4" t="str">
        <f t="shared" si="3"/>
        <v>，3041118</v>
      </c>
      <c r="I40" s="4" t="str">
        <f>VLOOKUP(A40,HOP!A:U,21,0)</f>
        <v>直连</v>
      </c>
    </row>
    <row r="41" s="4" customFormat="1" spans="1:9">
      <c r="A41" s="5">
        <v>999222823890297</v>
      </c>
      <c r="B41" s="6">
        <v>44981</v>
      </c>
      <c r="C41" s="6">
        <v>44983</v>
      </c>
      <c r="D41" s="4">
        <v>340</v>
      </c>
      <c r="E41" s="4" t="str">
        <f>VLOOKUP(A41,HOP!A:L,12,0)</f>
        <v>340.00</v>
      </c>
      <c r="F41" s="4" t="str">
        <f>VLOOKUP(A41,HOP!A:C,3,0)</f>
        <v>3047881</v>
      </c>
      <c r="G41" s="4">
        <f t="shared" si="2"/>
        <v>0</v>
      </c>
      <c r="H41" s="4" t="str">
        <f t="shared" si="3"/>
        <v>，3047881</v>
      </c>
      <c r="I41" s="4" t="str">
        <f>VLOOKUP(A41,HOP!A:U,21,0)</f>
        <v>直连</v>
      </c>
    </row>
    <row r="42" s="4" customFormat="1" spans="1:9">
      <c r="A42" s="5">
        <v>999222846132036</v>
      </c>
      <c r="B42" s="6">
        <v>44982</v>
      </c>
      <c r="C42" s="6">
        <v>44983</v>
      </c>
      <c r="D42" s="4">
        <v>299</v>
      </c>
      <c r="E42" s="4" t="str">
        <f>VLOOKUP(A42,HOP!A:L,12,0)</f>
        <v>299.00</v>
      </c>
      <c r="F42" s="4" t="str">
        <f>VLOOKUP(A42,HOP!A:C,3,0)</f>
        <v>3051166</v>
      </c>
      <c r="G42" s="4">
        <f t="shared" si="2"/>
        <v>0</v>
      </c>
      <c r="H42" s="4" t="str">
        <f t="shared" si="3"/>
        <v>，3051166</v>
      </c>
      <c r="I42" s="4" t="str">
        <f>VLOOKUP(A42,HOP!A:U,21,0)</f>
        <v>直连</v>
      </c>
    </row>
    <row r="43" s="4" customFormat="1" spans="1:9">
      <c r="A43" s="5">
        <v>999222846391355</v>
      </c>
      <c r="B43" s="6">
        <v>44982</v>
      </c>
      <c r="C43" s="6">
        <v>44983</v>
      </c>
      <c r="D43" s="4">
        <v>315</v>
      </c>
      <c r="E43" s="4" t="str">
        <f>VLOOKUP(A43,HOP!A:L,12,0)</f>
        <v>315.00</v>
      </c>
      <c r="F43" s="4" t="str">
        <f>VLOOKUP(A43,HOP!A:C,3,0)</f>
        <v>3051204</v>
      </c>
      <c r="G43" s="4">
        <f t="shared" si="2"/>
        <v>0</v>
      </c>
      <c r="H43" s="4" t="str">
        <f t="shared" si="3"/>
        <v>，3051204</v>
      </c>
      <c r="I43" s="4" t="str">
        <f>VLOOKUP(A43,HOP!A:U,21,0)</f>
        <v>直连</v>
      </c>
    </row>
    <row r="44" s="4" customFormat="1" spans="1:9">
      <c r="A44" s="5">
        <v>999222874260712</v>
      </c>
      <c r="B44" s="6">
        <v>44982</v>
      </c>
      <c r="C44" s="6">
        <v>44983</v>
      </c>
      <c r="D44" s="4">
        <v>335</v>
      </c>
      <c r="E44" s="4" t="str">
        <f>VLOOKUP(A44,HOP!A:L,12,0)</f>
        <v>335.00</v>
      </c>
      <c r="F44" s="4" t="str">
        <f>VLOOKUP(A44,HOP!A:C,3,0)</f>
        <v>3056071</v>
      </c>
      <c r="G44" s="4">
        <f t="shared" si="2"/>
        <v>0</v>
      </c>
      <c r="H44" s="4" t="str">
        <f t="shared" si="3"/>
        <v>，3056071</v>
      </c>
      <c r="I44" s="4" t="str">
        <f>VLOOKUP(A44,HOP!A:U,21,0)</f>
        <v>直连</v>
      </c>
    </row>
    <row r="45" s="4" customFormat="1" spans="1:9">
      <c r="A45" s="5">
        <v>999222927500974</v>
      </c>
      <c r="B45" s="6">
        <v>44982</v>
      </c>
      <c r="C45" s="6">
        <v>44983</v>
      </c>
      <c r="D45" s="4">
        <v>1694</v>
      </c>
      <c r="E45" s="4" t="str">
        <f>VLOOKUP(A45,HOP!A:L,12,0)</f>
        <v>1694.00</v>
      </c>
      <c r="F45" s="4" t="str">
        <f>VLOOKUP(A45,HOP!A:C,3,0)</f>
        <v>3065266</v>
      </c>
      <c r="G45" s="4">
        <f t="shared" si="2"/>
        <v>0</v>
      </c>
      <c r="H45" s="4" t="str">
        <f t="shared" si="3"/>
        <v>，3065266</v>
      </c>
      <c r="I45" s="4" t="str">
        <f>VLOOKUP(A45,HOP!A:U,21,0)</f>
        <v>直连</v>
      </c>
    </row>
    <row r="46" s="4" customFormat="1" spans="1:9">
      <c r="A46" s="5">
        <v>999222927819812</v>
      </c>
      <c r="B46" s="6">
        <v>44982</v>
      </c>
      <c r="C46" s="6">
        <v>44983</v>
      </c>
      <c r="D46" s="4">
        <v>847</v>
      </c>
      <c r="E46" s="4" t="str">
        <f>VLOOKUP(A46,HOP!A:L,12,0)</f>
        <v>847.00</v>
      </c>
      <c r="F46" s="4" t="str">
        <f>VLOOKUP(A46,HOP!A:C,3,0)</f>
        <v>3065314</v>
      </c>
      <c r="G46" s="4">
        <f t="shared" si="2"/>
        <v>0</v>
      </c>
      <c r="H46" s="4" t="str">
        <f t="shared" si="3"/>
        <v>，3065314</v>
      </c>
      <c r="I46" s="4" t="str">
        <f>VLOOKUP(A46,HOP!A:U,21,0)</f>
        <v>直连</v>
      </c>
    </row>
    <row r="47" s="4" customFormat="1" spans="1:9">
      <c r="A47" s="5">
        <v>999222927857012</v>
      </c>
      <c r="B47" s="6">
        <v>44982</v>
      </c>
      <c r="C47" s="6">
        <v>44983</v>
      </c>
      <c r="D47" s="4">
        <v>1694</v>
      </c>
      <c r="E47" s="4" t="str">
        <f>VLOOKUP(A47,HOP!A:L,12,0)</f>
        <v>1694.00</v>
      </c>
      <c r="F47" s="4" t="str">
        <f>VLOOKUP(A47,HOP!A:C,3,0)</f>
        <v>3065323</v>
      </c>
      <c r="G47" s="4">
        <f t="shared" si="2"/>
        <v>0</v>
      </c>
      <c r="H47" s="4" t="str">
        <f t="shared" si="3"/>
        <v>，3065323</v>
      </c>
      <c r="I47" s="4" t="str">
        <f>VLOOKUP(A47,HOP!A:U,21,0)</f>
        <v>直连</v>
      </c>
    </row>
    <row r="48" s="4" customFormat="1" spans="1:9">
      <c r="A48" s="5">
        <v>999222928005097</v>
      </c>
      <c r="B48" s="6">
        <v>44982</v>
      </c>
      <c r="C48" s="6">
        <v>44983</v>
      </c>
      <c r="D48" s="4">
        <v>847</v>
      </c>
      <c r="E48" s="4" t="str">
        <f>VLOOKUP(A48,HOP!A:L,12,0)</f>
        <v>847.00</v>
      </c>
      <c r="F48" s="4" t="str">
        <f>VLOOKUP(A48,HOP!A:C,3,0)</f>
        <v>3065357</v>
      </c>
      <c r="G48" s="4">
        <f t="shared" si="2"/>
        <v>0</v>
      </c>
      <c r="H48" s="4" t="str">
        <f t="shared" si="3"/>
        <v>，3065357</v>
      </c>
      <c r="I48" s="4" t="str">
        <f>VLOOKUP(A48,HOP!A:U,21,0)</f>
        <v>直连</v>
      </c>
    </row>
    <row r="49" s="4" customFormat="1" spans="1:9">
      <c r="A49" s="5">
        <v>999222928280461</v>
      </c>
      <c r="B49" s="6">
        <v>44982</v>
      </c>
      <c r="C49" s="6">
        <v>44983</v>
      </c>
      <c r="D49" s="4">
        <v>97</v>
      </c>
      <c r="E49" s="4" t="str">
        <f>VLOOKUP(A49,HOP!A:L,12,0)</f>
        <v>97.00</v>
      </c>
      <c r="F49" s="4" t="str">
        <f>VLOOKUP(A49,HOP!A:C,3,0)</f>
        <v>3065393</v>
      </c>
      <c r="G49" s="4">
        <f t="shared" si="2"/>
        <v>0</v>
      </c>
      <c r="H49" s="4" t="str">
        <f t="shared" si="3"/>
        <v>，3065393</v>
      </c>
      <c r="I49" s="4" t="str">
        <f>VLOOKUP(A49,HOP!A:U,21,0)</f>
        <v>直连</v>
      </c>
    </row>
    <row r="50" s="4" customFormat="1" spans="1:9">
      <c r="A50" s="5">
        <v>999222930838665</v>
      </c>
      <c r="B50" s="6">
        <v>44982</v>
      </c>
      <c r="C50" s="6">
        <v>44983</v>
      </c>
      <c r="D50" s="4">
        <v>791</v>
      </c>
      <c r="E50" s="4" t="str">
        <f>VLOOKUP(A50,HOP!A:L,12,0)</f>
        <v>791.00</v>
      </c>
      <c r="F50" s="4" t="str">
        <f>VLOOKUP(A50,HOP!A:C,3,0)</f>
        <v>3065787</v>
      </c>
      <c r="G50" s="4">
        <f t="shared" si="2"/>
        <v>0</v>
      </c>
      <c r="H50" s="4" t="str">
        <f t="shared" si="3"/>
        <v>，3065787</v>
      </c>
      <c r="I50" s="4" t="str">
        <f>VLOOKUP(A50,HOP!A:U,21,0)</f>
        <v>直连</v>
      </c>
    </row>
    <row r="51" s="4" customFormat="1" hidden="1" spans="1:9">
      <c r="A51" s="5">
        <v>999222933809764</v>
      </c>
      <c r="B51" s="6">
        <v>44982</v>
      </c>
      <c r="C51" s="6">
        <v>44983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spans="1:9">
      <c r="A52" s="5">
        <v>999222934297747</v>
      </c>
      <c r="B52" s="6">
        <v>44982</v>
      </c>
      <c r="C52" s="6">
        <v>44983</v>
      </c>
      <c r="D52" s="4">
        <v>354</v>
      </c>
      <c r="E52" s="4" t="str">
        <f>VLOOKUP(A52,HOP!A:L,12,0)</f>
        <v>354.00</v>
      </c>
      <c r="F52" s="4" t="str">
        <f>VLOOKUP(A52,HOP!A:C,3,0)</f>
        <v>3066170</v>
      </c>
      <c r="G52" s="4">
        <f t="shared" si="2"/>
        <v>0</v>
      </c>
      <c r="H52" s="4" t="str">
        <f t="shared" si="3"/>
        <v>，3066170</v>
      </c>
      <c r="I52" s="4" t="str">
        <f>VLOOKUP(A52,HOP!A:U,21,0)</f>
        <v>直连</v>
      </c>
    </row>
    <row r="53" s="4" customFormat="1" spans="1:9">
      <c r="A53" s="5">
        <v>999222934306056</v>
      </c>
      <c r="B53" s="6">
        <v>44982</v>
      </c>
      <c r="C53" s="6">
        <v>44983</v>
      </c>
      <c r="D53" s="4">
        <v>160</v>
      </c>
      <c r="E53" s="4" t="str">
        <f>VLOOKUP(A53,HOP!A:L,12,0)</f>
        <v>160.00</v>
      </c>
      <c r="F53" s="4" t="str">
        <f>VLOOKUP(A53,HOP!A:C,3,0)</f>
        <v>3066173</v>
      </c>
      <c r="G53" s="4">
        <f t="shared" si="2"/>
        <v>0</v>
      </c>
      <c r="H53" s="4" t="str">
        <f t="shared" si="3"/>
        <v>，3066173</v>
      </c>
      <c r="I53" s="4" t="str">
        <f>VLOOKUP(A53,HOP!A:U,21,0)</f>
        <v>直连</v>
      </c>
    </row>
    <row r="55" spans="4:4">
      <c r="D55" s="4">
        <f>SUM(D2:D54)</f>
        <v>15657</v>
      </c>
    </row>
    <row r="57" spans="4:4">
      <c r="D57" s="4" t="s">
        <v>301</v>
      </c>
    </row>
    <row r="61" spans="1:3">
      <c r="A61" s="4" t="s">
        <v>302</v>
      </c>
      <c r="C61" s="4">
        <v>16247</v>
      </c>
    </row>
    <row r="62" spans="1:3">
      <c r="A62" s="4" t="s">
        <v>303</v>
      </c>
      <c r="C62" s="4">
        <v>-590</v>
      </c>
    </row>
    <row r="63" spans="1:3">
      <c r="A63" s="4" t="s">
        <v>304</v>
      </c>
      <c r="C63" s="4">
        <f>SUBTOTAL(9,C61:C62)</f>
        <v>15657</v>
      </c>
    </row>
  </sheetData>
  <autoFilter ref="A1:X53">
    <filterColumn colId="3">
      <filters>
        <filter val="150"/>
        <filter val="-590"/>
        <filter val="791"/>
        <filter val="392"/>
        <filter val="713"/>
        <filter val="354"/>
        <filter val="1694"/>
        <filter val="215"/>
        <filter val="315"/>
        <filter val="196"/>
        <filter val="97"/>
        <filter val="257"/>
        <filter val="298"/>
        <filter val="299"/>
        <filter val="160"/>
        <filter val="221"/>
        <filter val="362"/>
        <filter val="564"/>
        <filter val="465"/>
        <filter val="166"/>
        <filter val="329"/>
        <filter val="170"/>
        <filter val="371"/>
        <filter val="272"/>
        <filter val="-672"/>
        <filter val="335"/>
        <filter val="338"/>
        <filter val="300"/>
        <filter val="340"/>
        <filter val="101"/>
        <filter val="402"/>
        <filter val="384"/>
        <filter val="207"/>
        <filter val="847"/>
        <filter val="88"/>
        <filter val="1448"/>
      </filters>
    </filterColumn>
    <filterColumn colId="9">
      <filters blank="1">
        <filter val="本期扣款672元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305</v>
      </c>
      <c r="B1" s="2" t="s">
        <v>306</v>
      </c>
      <c r="C1" s="2" t="s">
        <v>307</v>
      </c>
      <c r="D1" s="2" t="s">
        <v>308</v>
      </c>
      <c r="E1" s="2" t="s">
        <v>13</v>
      </c>
      <c r="F1" s="2" t="s">
        <v>5</v>
      </c>
      <c r="G1" s="2" t="s">
        <v>6</v>
      </c>
      <c r="H1" s="2" t="s">
        <v>309</v>
      </c>
      <c r="I1" s="2" t="s">
        <v>310</v>
      </c>
      <c r="J1" s="2" t="s">
        <v>311</v>
      </c>
      <c r="K1" s="2" t="s">
        <v>312</v>
      </c>
      <c r="L1" s="2" t="s">
        <v>313</v>
      </c>
      <c r="M1" s="2" t="s">
        <v>314</v>
      </c>
      <c r="N1" s="2" t="s">
        <v>315</v>
      </c>
      <c r="O1" s="2" t="s">
        <v>316</v>
      </c>
      <c r="P1" s="2" t="s">
        <v>317</v>
      </c>
      <c r="Q1" s="2" t="s">
        <v>318</v>
      </c>
      <c r="R1" s="2" t="s">
        <v>319</v>
      </c>
      <c r="S1" s="2" t="s">
        <v>320</v>
      </c>
      <c r="T1" s="2" t="s">
        <v>321</v>
      </c>
      <c r="U1" s="2" t="s">
        <v>322</v>
      </c>
      <c r="V1" s="2" t="s">
        <v>323</v>
      </c>
    </row>
    <row r="2" s="1" customFormat="1" spans="1:22">
      <c r="A2" s="3">
        <v>999222934306056</v>
      </c>
      <c r="B2" s="1" t="s">
        <v>324</v>
      </c>
      <c r="C2" s="1" t="s">
        <v>325</v>
      </c>
      <c r="D2" s="1" t="s">
        <v>326</v>
      </c>
      <c r="E2" s="1" t="s">
        <v>293</v>
      </c>
      <c r="F2" s="1" t="s">
        <v>324</v>
      </c>
      <c r="G2" s="1" t="s">
        <v>327</v>
      </c>
      <c r="H2" s="1" t="s">
        <v>328</v>
      </c>
      <c r="I2" s="1" t="s">
        <v>329</v>
      </c>
      <c r="J2" s="1" t="s">
        <v>330</v>
      </c>
      <c r="K2" s="1" t="s">
        <v>329</v>
      </c>
      <c r="L2" s="1" t="s">
        <v>329</v>
      </c>
      <c r="M2" s="1" t="s">
        <v>331</v>
      </c>
      <c r="N2" s="1" t="s">
        <v>331</v>
      </c>
      <c r="O2" s="1" t="s">
        <v>332</v>
      </c>
      <c r="P2" s="1" t="s">
        <v>333</v>
      </c>
      <c r="Q2" s="1" t="s">
        <v>334</v>
      </c>
      <c r="R2" s="1" t="s">
        <v>335</v>
      </c>
      <c r="S2" s="1" t="s">
        <v>336</v>
      </c>
      <c r="T2" s="1" t="s">
        <v>337</v>
      </c>
      <c r="U2" s="1" t="s">
        <v>338</v>
      </c>
      <c r="V2" s="1" t="s">
        <v>339</v>
      </c>
    </row>
    <row r="3" s="1" customFormat="1" spans="1:22">
      <c r="A3" s="3">
        <v>999222934297747</v>
      </c>
      <c r="B3" s="1" t="s">
        <v>324</v>
      </c>
      <c r="C3" s="1" t="s">
        <v>340</v>
      </c>
      <c r="D3" s="1" t="s">
        <v>341</v>
      </c>
      <c r="E3" s="1" t="s">
        <v>289</v>
      </c>
      <c r="F3" s="1" t="s">
        <v>324</v>
      </c>
      <c r="G3" s="1" t="s">
        <v>327</v>
      </c>
      <c r="H3" s="1" t="s">
        <v>328</v>
      </c>
      <c r="I3" s="1" t="s">
        <v>342</v>
      </c>
      <c r="J3" s="1" t="s">
        <v>330</v>
      </c>
      <c r="K3" s="1" t="s">
        <v>342</v>
      </c>
      <c r="L3" s="1" t="s">
        <v>342</v>
      </c>
      <c r="M3" s="1" t="s">
        <v>331</v>
      </c>
      <c r="N3" s="1" t="s">
        <v>331</v>
      </c>
      <c r="O3" s="1" t="s">
        <v>332</v>
      </c>
      <c r="P3" s="1" t="s">
        <v>333</v>
      </c>
      <c r="Q3" s="1" t="s">
        <v>334</v>
      </c>
      <c r="R3" s="1" t="s">
        <v>343</v>
      </c>
      <c r="S3" s="1" t="s">
        <v>336</v>
      </c>
      <c r="T3" s="1" t="s">
        <v>337</v>
      </c>
      <c r="U3" s="1" t="s">
        <v>338</v>
      </c>
      <c r="V3" s="1" t="s">
        <v>339</v>
      </c>
    </row>
    <row r="4" s="1" customFormat="1" spans="1:22">
      <c r="A4" s="3">
        <v>999222930838665</v>
      </c>
      <c r="B4" s="1" t="s">
        <v>324</v>
      </c>
      <c r="C4" s="1" t="s">
        <v>344</v>
      </c>
      <c r="D4" s="1" t="s">
        <v>345</v>
      </c>
      <c r="E4" s="1" t="s">
        <v>279</v>
      </c>
      <c r="F4" s="1" t="s">
        <v>324</v>
      </c>
      <c r="G4" s="1" t="s">
        <v>327</v>
      </c>
      <c r="H4" s="1" t="s">
        <v>328</v>
      </c>
      <c r="I4" s="1" t="s">
        <v>346</v>
      </c>
      <c r="J4" s="1" t="s">
        <v>330</v>
      </c>
      <c r="K4" s="1" t="s">
        <v>346</v>
      </c>
      <c r="L4" s="1" t="s">
        <v>346</v>
      </c>
      <c r="M4" s="1" t="s">
        <v>331</v>
      </c>
      <c r="N4" s="1" t="s">
        <v>331</v>
      </c>
      <c r="O4" s="1" t="s">
        <v>332</v>
      </c>
      <c r="P4" s="1" t="s">
        <v>333</v>
      </c>
      <c r="Q4" s="1" t="s">
        <v>334</v>
      </c>
      <c r="R4" s="1" t="s">
        <v>347</v>
      </c>
      <c r="S4" s="1" t="s">
        <v>336</v>
      </c>
      <c r="T4" s="1" t="s">
        <v>337</v>
      </c>
      <c r="U4" s="1" t="s">
        <v>338</v>
      </c>
      <c r="V4" s="1" t="s">
        <v>339</v>
      </c>
    </row>
    <row r="5" s="1" customFormat="1" spans="1:22">
      <c r="A5" s="3">
        <v>999222928280461</v>
      </c>
      <c r="B5" s="1" t="s">
        <v>324</v>
      </c>
      <c r="C5" s="1" t="s">
        <v>348</v>
      </c>
      <c r="D5" s="1" t="s">
        <v>349</v>
      </c>
      <c r="E5" s="1" t="s">
        <v>275</v>
      </c>
      <c r="F5" s="1" t="s">
        <v>324</v>
      </c>
      <c r="G5" s="1" t="s">
        <v>327</v>
      </c>
      <c r="H5" s="1" t="s">
        <v>328</v>
      </c>
      <c r="I5" s="1" t="s">
        <v>350</v>
      </c>
      <c r="J5" s="1" t="s">
        <v>330</v>
      </c>
      <c r="K5" s="1" t="s">
        <v>350</v>
      </c>
      <c r="L5" s="1" t="s">
        <v>350</v>
      </c>
      <c r="M5" s="1" t="s">
        <v>331</v>
      </c>
      <c r="N5" s="1" t="s">
        <v>331</v>
      </c>
      <c r="O5" s="1" t="s">
        <v>332</v>
      </c>
      <c r="P5" s="1" t="s">
        <v>333</v>
      </c>
      <c r="Q5" s="1" t="s">
        <v>334</v>
      </c>
      <c r="R5" s="1" t="s">
        <v>351</v>
      </c>
      <c r="S5" s="1" t="s">
        <v>336</v>
      </c>
      <c r="T5" s="1" t="s">
        <v>337</v>
      </c>
      <c r="U5" s="1" t="s">
        <v>338</v>
      </c>
      <c r="V5" s="1" t="s">
        <v>339</v>
      </c>
    </row>
    <row r="6" s="1" customFormat="1" spans="1:22">
      <c r="A6" s="3">
        <v>999222928005097</v>
      </c>
      <c r="B6" s="1" t="s">
        <v>324</v>
      </c>
      <c r="C6" s="1" t="s">
        <v>352</v>
      </c>
      <c r="D6" s="1" t="s">
        <v>353</v>
      </c>
      <c r="E6" s="1" t="s">
        <v>271</v>
      </c>
      <c r="F6" s="1" t="s">
        <v>324</v>
      </c>
      <c r="G6" s="1" t="s">
        <v>327</v>
      </c>
      <c r="H6" s="1" t="s">
        <v>328</v>
      </c>
      <c r="I6" s="1" t="s">
        <v>354</v>
      </c>
      <c r="J6" s="1" t="s">
        <v>330</v>
      </c>
      <c r="K6" s="1" t="s">
        <v>354</v>
      </c>
      <c r="L6" s="1" t="s">
        <v>354</v>
      </c>
      <c r="M6" s="1" t="s">
        <v>331</v>
      </c>
      <c r="N6" s="1" t="s">
        <v>331</v>
      </c>
      <c r="O6" s="1" t="s">
        <v>332</v>
      </c>
      <c r="P6" s="1" t="s">
        <v>333</v>
      </c>
      <c r="Q6" s="1" t="s">
        <v>334</v>
      </c>
      <c r="R6" s="1" t="s">
        <v>355</v>
      </c>
      <c r="S6" s="1" t="s">
        <v>336</v>
      </c>
      <c r="T6" s="1" t="s">
        <v>337</v>
      </c>
      <c r="U6" s="1" t="s">
        <v>338</v>
      </c>
      <c r="V6" s="1" t="s">
        <v>339</v>
      </c>
    </row>
    <row r="7" s="1" customFormat="1" spans="1:22">
      <c r="A7" s="3">
        <v>999222927857012</v>
      </c>
      <c r="B7" s="1" t="s">
        <v>324</v>
      </c>
      <c r="C7" s="1" t="s">
        <v>356</v>
      </c>
      <c r="D7" s="1" t="s">
        <v>353</v>
      </c>
      <c r="E7" s="1" t="s">
        <v>268</v>
      </c>
      <c r="F7" s="1" t="s">
        <v>324</v>
      </c>
      <c r="G7" s="1" t="s">
        <v>327</v>
      </c>
      <c r="H7" s="1" t="s">
        <v>328</v>
      </c>
      <c r="I7" s="1" t="s">
        <v>357</v>
      </c>
      <c r="J7" s="1" t="s">
        <v>330</v>
      </c>
      <c r="K7" s="1" t="s">
        <v>357</v>
      </c>
      <c r="L7" s="1" t="s">
        <v>357</v>
      </c>
      <c r="M7" s="1" t="s">
        <v>331</v>
      </c>
      <c r="N7" s="1" t="s">
        <v>331</v>
      </c>
      <c r="O7" s="1" t="s">
        <v>332</v>
      </c>
      <c r="P7" s="1" t="s">
        <v>333</v>
      </c>
      <c r="Q7" s="1" t="s">
        <v>334</v>
      </c>
      <c r="R7" s="1" t="s">
        <v>358</v>
      </c>
      <c r="S7" s="1" t="s">
        <v>336</v>
      </c>
      <c r="T7" s="1" t="s">
        <v>337</v>
      </c>
      <c r="U7" s="1" t="s">
        <v>338</v>
      </c>
      <c r="V7" s="1" t="s">
        <v>339</v>
      </c>
    </row>
    <row r="8" s="1" customFormat="1" spans="1:22">
      <c r="A8" s="3">
        <v>999222927819812</v>
      </c>
      <c r="B8" s="1" t="s">
        <v>324</v>
      </c>
      <c r="C8" s="1" t="s">
        <v>359</v>
      </c>
      <c r="D8" s="1" t="s">
        <v>353</v>
      </c>
      <c r="E8" s="1" t="s">
        <v>265</v>
      </c>
      <c r="F8" s="1" t="s">
        <v>324</v>
      </c>
      <c r="G8" s="1" t="s">
        <v>327</v>
      </c>
      <c r="H8" s="1" t="s">
        <v>328</v>
      </c>
      <c r="I8" s="1" t="s">
        <v>354</v>
      </c>
      <c r="J8" s="1" t="s">
        <v>330</v>
      </c>
      <c r="K8" s="1" t="s">
        <v>354</v>
      </c>
      <c r="L8" s="1" t="s">
        <v>354</v>
      </c>
      <c r="M8" s="1" t="s">
        <v>331</v>
      </c>
      <c r="N8" s="1" t="s">
        <v>331</v>
      </c>
      <c r="O8" s="1" t="s">
        <v>332</v>
      </c>
      <c r="P8" s="1" t="s">
        <v>333</v>
      </c>
      <c r="Q8" s="1" t="s">
        <v>334</v>
      </c>
      <c r="R8" s="1" t="s">
        <v>360</v>
      </c>
      <c r="S8" s="1" t="s">
        <v>336</v>
      </c>
      <c r="T8" s="1" t="s">
        <v>337</v>
      </c>
      <c r="U8" s="1" t="s">
        <v>338</v>
      </c>
      <c r="V8" s="1" t="s">
        <v>339</v>
      </c>
    </row>
    <row r="9" s="1" customFormat="1" spans="1:22">
      <c r="A9" s="3">
        <v>999222927500974</v>
      </c>
      <c r="B9" s="1" t="s">
        <v>324</v>
      </c>
      <c r="C9" s="1" t="s">
        <v>361</v>
      </c>
      <c r="D9" s="1" t="s">
        <v>353</v>
      </c>
      <c r="E9" s="1" t="s">
        <v>261</v>
      </c>
      <c r="F9" s="1" t="s">
        <v>324</v>
      </c>
      <c r="G9" s="1" t="s">
        <v>327</v>
      </c>
      <c r="H9" s="1" t="s">
        <v>328</v>
      </c>
      <c r="I9" s="1" t="s">
        <v>357</v>
      </c>
      <c r="J9" s="1" t="s">
        <v>330</v>
      </c>
      <c r="K9" s="1" t="s">
        <v>357</v>
      </c>
      <c r="L9" s="1" t="s">
        <v>357</v>
      </c>
      <c r="M9" s="1" t="s">
        <v>331</v>
      </c>
      <c r="N9" s="1" t="s">
        <v>331</v>
      </c>
      <c r="O9" s="1" t="s">
        <v>332</v>
      </c>
      <c r="P9" s="1" t="s">
        <v>333</v>
      </c>
      <c r="Q9" s="1" t="s">
        <v>334</v>
      </c>
      <c r="R9" s="1" t="s">
        <v>362</v>
      </c>
      <c r="S9" s="1" t="s">
        <v>336</v>
      </c>
      <c r="T9" s="1" t="s">
        <v>337</v>
      </c>
      <c r="U9" s="1" t="s">
        <v>338</v>
      </c>
      <c r="V9" s="1" t="s">
        <v>339</v>
      </c>
    </row>
    <row r="10" s="1" customFormat="1" spans="1:22">
      <c r="A10" s="3">
        <v>999222922320175</v>
      </c>
      <c r="B10" s="1" t="s">
        <v>363</v>
      </c>
      <c r="C10" s="1" t="s">
        <v>364</v>
      </c>
      <c r="D10" s="1" t="s">
        <v>365</v>
      </c>
      <c r="E10" s="1" t="s">
        <v>203</v>
      </c>
      <c r="F10" s="1" t="s">
        <v>363</v>
      </c>
      <c r="G10" s="1" t="s">
        <v>324</v>
      </c>
      <c r="H10" s="1" t="s">
        <v>328</v>
      </c>
      <c r="I10" s="1" t="s">
        <v>366</v>
      </c>
      <c r="J10" s="1" t="s">
        <v>330</v>
      </c>
      <c r="K10" s="1" t="s">
        <v>366</v>
      </c>
      <c r="L10" s="1" t="s">
        <v>366</v>
      </c>
      <c r="M10" s="1" t="s">
        <v>331</v>
      </c>
      <c r="N10" s="1" t="s">
        <v>331</v>
      </c>
      <c r="O10" s="1" t="s">
        <v>332</v>
      </c>
      <c r="P10" s="1" t="s">
        <v>333</v>
      </c>
      <c r="Q10" s="1" t="s">
        <v>334</v>
      </c>
      <c r="R10" s="1" t="s">
        <v>367</v>
      </c>
      <c r="S10" s="1" t="s">
        <v>336</v>
      </c>
      <c r="T10" s="1" t="s">
        <v>337</v>
      </c>
      <c r="U10" s="1" t="s">
        <v>338</v>
      </c>
      <c r="V10" s="1" t="s">
        <v>339</v>
      </c>
    </row>
    <row r="11" s="1" customFormat="1" spans="1:22">
      <c r="A11" s="3">
        <v>999222922216608</v>
      </c>
      <c r="B11" s="1" t="s">
        <v>363</v>
      </c>
      <c r="C11" s="1" t="s">
        <v>368</v>
      </c>
      <c r="D11" s="1" t="s">
        <v>369</v>
      </c>
      <c r="E11" s="1" t="s">
        <v>197</v>
      </c>
      <c r="F11" s="1" t="s">
        <v>363</v>
      </c>
      <c r="G11" s="1" t="s">
        <v>324</v>
      </c>
      <c r="H11" s="1" t="s">
        <v>328</v>
      </c>
      <c r="I11" s="1" t="s">
        <v>370</v>
      </c>
      <c r="J11" s="1" t="s">
        <v>330</v>
      </c>
      <c r="K11" s="1" t="s">
        <v>370</v>
      </c>
      <c r="L11" s="1" t="s">
        <v>332</v>
      </c>
      <c r="M11" s="1" t="s">
        <v>371</v>
      </c>
      <c r="N11" s="1" t="s">
        <v>371</v>
      </c>
      <c r="O11" s="1" t="s">
        <v>332</v>
      </c>
      <c r="P11" s="1" t="s">
        <v>333</v>
      </c>
      <c r="Q11" s="1" t="s">
        <v>334</v>
      </c>
      <c r="R11" s="1" t="s">
        <v>372</v>
      </c>
      <c r="S11" s="1" t="s">
        <v>336</v>
      </c>
      <c r="T11" s="1" t="s">
        <v>337</v>
      </c>
      <c r="U11" s="1" t="s">
        <v>338</v>
      </c>
      <c r="V11" s="1" t="s">
        <v>339</v>
      </c>
    </row>
    <row r="12" s="1" customFormat="1" spans="1:22">
      <c r="A12" s="3">
        <v>999222919767110</v>
      </c>
      <c r="B12" s="1" t="s">
        <v>363</v>
      </c>
      <c r="C12" s="1" t="s">
        <v>373</v>
      </c>
      <c r="D12" s="1" t="s">
        <v>374</v>
      </c>
      <c r="E12" s="1" t="s">
        <v>194</v>
      </c>
      <c r="F12" s="1" t="s">
        <v>363</v>
      </c>
      <c r="G12" s="1" t="s">
        <v>324</v>
      </c>
      <c r="H12" s="1" t="s">
        <v>328</v>
      </c>
      <c r="I12" s="1" t="s">
        <v>375</v>
      </c>
      <c r="J12" s="1" t="s">
        <v>330</v>
      </c>
      <c r="K12" s="1" t="s">
        <v>375</v>
      </c>
      <c r="L12" s="1" t="s">
        <v>375</v>
      </c>
      <c r="M12" s="1" t="s">
        <v>331</v>
      </c>
      <c r="N12" s="1" t="s">
        <v>331</v>
      </c>
      <c r="O12" s="1" t="s">
        <v>332</v>
      </c>
      <c r="P12" s="1" t="s">
        <v>333</v>
      </c>
      <c r="Q12" s="1" t="s">
        <v>334</v>
      </c>
      <c r="R12" s="1" t="s">
        <v>376</v>
      </c>
      <c r="S12" s="1" t="s">
        <v>336</v>
      </c>
      <c r="T12" s="1" t="s">
        <v>337</v>
      </c>
      <c r="U12" s="1" t="s">
        <v>338</v>
      </c>
      <c r="V12" s="1" t="s">
        <v>339</v>
      </c>
    </row>
    <row r="13" s="1" customFormat="1" spans="1:22">
      <c r="A13" s="3">
        <v>999222919108985</v>
      </c>
      <c r="B13" s="1" t="s">
        <v>363</v>
      </c>
      <c r="C13" s="1" t="s">
        <v>377</v>
      </c>
      <c r="D13" s="1" t="s">
        <v>378</v>
      </c>
      <c r="E13" s="1" t="s">
        <v>189</v>
      </c>
      <c r="F13" s="1" t="s">
        <v>363</v>
      </c>
      <c r="G13" s="1" t="s">
        <v>324</v>
      </c>
      <c r="H13" s="1" t="s">
        <v>328</v>
      </c>
      <c r="I13" s="1" t="s">
        <v>379</v>
      </c>
      <c r="J13" s="1" t="s">
        <v>330</v>
      </c>
      <c r="K13" s="1" t="s">
        <v>379</v>
      </c>
      <c r="L13" s="1" t="s">
        <v>379</v>
      </c>
      <c r="M13" s="1" t="s">
        <v>331</v>
      </c>
      <c r="N13" s="1" t="s">
        <v>331</v>
      </c>
      <c r="O13" s="1" t="s">
        <v>332</v>
      </c>
      <c r="P13" s="1" t="s">
        <v>333</v>
      </c>
      <c r="Q13" s="1" t="s">
        <v>334</v>
      </c>
      <c r="R13" s="1" t="s">
        <v>380</v>
      </c>
      <c r="S13" s="1" t="s">
        <v>336</v>
      </c>
      <c r="T13" s="1" t="s">
        <v>337</v>
      </c>
      <c r="U13" s="1" t="s">
        <v>338</v>
      </c>
      <c r="V13" s="1" t="s">
        <v>339</v>
      </c>
    </row>
    <row r="14" s="1" customFormat="1" spans="1:22">
      <c r="A14" s="3">
        <v>999222917859784</v>
      </c>
      <c r="B14" s="1" t="s">
        <v>363</v>
      </c>
      <c r="C14" s="1" t="s">
        <v>381</v>
      </c>
      <c r="D14" s="1" t="s">
        <v>369</v>
      </c>
      <c r="E14" s="1" t="s">
        <v>183</v>
      </c>
      <c r="F14" s="1" t="s">
        <v>363</v>
      </c>
      <c r="G14" s="1" t="s">
        <v>324</v>
      </c>
      <c r="H14" s="1" t="s">
        <v>328</v>
      </c>
      <c r="I14" s="1" t="s">
        <v>370</v>
      </c>
      <c r="J14" s="1" t="s">
        <v>330</v>
      </c>
      <c r="K14" s="1" t="s">
        <v>370</v>
      </c>
      <c r="L14" s="1" t="s">
        <v>370</v>
      </c>
      <c r="M14" s="1" t="s">
        <v>331</v>
      </c>
      <c r="N14" s="1" t="s">
        <v>331</v>
      </c>
      <c r="O14" s="1" t="s">
        <v>332</v>
      </c>
      <c r="P14" s="1" t="s">
        <v>333</v>
      </c>
      <c r="Q14" s="1" t="s">
        <v>334</v>
      </c>
      <c r="R14" s="1" t="s">
        <v>382</v>
      </c>
      <c r="S14" s="1" t="s">
        <v>336</v>
      </c>
      <c r="T14" s="1" t="s">
        <v>337</v>
      </c>
      <c r="U14" s="1" t="s">
        <v>338</v>
      </c>
      <c r="V14" s="1" t="s">
        <v>339</v>
      </c>
    </row>
    <row r="15" s="1" customFormat="1" spans="1:22">
      <c r="A15" s="3">
        <v>999222917210471</v>
      </c>
      <c r="B15" s="1" t="s">
        <v>363</v>
      </c>
      <c r="C15" s="1" t="s">
        <v>383</v>
      </c>
      <c r="D15" s="1" t="s">
        <v>384</v>
      </c>
      <c r="E15" s="1" t="s">
        <v>178</v>
      </c>
      <c r="F15" s="1" t="s">
        <v>363</v>
      </c>
      <c r="G15" s="1" t="s">
        <v>324</v>
      </c>
      <c r="H15" s="1" t="s">
        <v>328</v>
      </c>
      <c r="I15" s="1" t="s">
        <v>385</v>
      </c>
      <c r="J15" s="1" t="s">
        <v>330</v>
      </c>
      <c r="K15" s="1" t="s">
        <v>385</v>
      </c>
      <c r="L15" s="1" t="s">
        <v>385</v>
      </c>
      <c r="M15" s="1" t="s">
        <v>331</v>
      </c>
      <c r="N15" s="1" t="s">
        <v>331</v>
      </c>
      <c r="O15" s="1" t="s">
        <v>332</v>
      </c>
      <c r="P15" s="1" t="s">
        <v>333</v>
      </c>
      <c r="Q15" s="1" t="s">
        <v>334</v>
      </c>
      <c r="R15" s="1" t="s">
        <v>386</v>
      </c>
      <c r="S15" s="1" t="s">
        <v>336</v>
      </c>
      <c r="T15" s="1" t="s">
        <v>337</v>
      </c>
      <c r="U15" s="1" t="s">
        <v>338</v>
      </c>
      <c r="V15" s="1" t="s">
        <v>339</v>
      </c>
    </row>
    <row r="16" s="1" customFormat="1" spans="1:22">
      <c r="A16" s="3">
        <v>999222916896970</v>
      </c>
      <c r="B16" s="1" t="s">
        <v>363</v>
      </c>
      <c r="C16" s="1" t="s">
        <v>387</v>
      </c>
      <c r="D16" s="1" t="s">
        <v>388</v>
      </c>
      <c r="E16" s="1" t="s">
        <v>172</v>
      </c>
      <c r="F16" s="1" t="s">
        <v>363</v>
      </c>
      <c r="G16" s="1" t="s">
        <v>324</v>
      </c>
      <c r="H16" s="1" t="s">
        <v>328</v>
      </c>
      <c r="I16" s="1" t="s">
        <v>389</v>
      </c>
      <c r="J16" s="1" t="s">
        <v>330</v>
      </c>
      <c r="K16" s="1" t="s">
        <v>389</v>
      </c>
      <c r="L16" s="1" t="s">
        <v>389</v>
      </c>
      <c r="M16" s="1" t="s">
        <v>331</v>
      </c>
      <c r="N16" s="1" t="s">
        <v>331</v>
      </c>
      <c r="O16" s="1" t="s">
        <v>332</v>
      </c>
      <c r="P16" s="1" t="s">
        <v>333</v>
      </c>
      <c r="Q16" s="1" t="s">
        <v>334</v>
      </c>
      <c r="R16" s="1" t="s">
        <v>390</v>
      </c>
      <c r="S16" s="1" t="s">
        <v>336</v>
      </c>
      <c r="T16" s="1" t="s">
        <v>337</v>
      </c>
      <c r="U16" s="1" t="s">
        <v>338</v>
      </c>
      <c r="V16" s="1" t="s">
        <v>339</v>
      </c>
    </row>
    <row r="17" s="1" customFormat="1" spans="1:22">
      <c r="A17" s="3">
        <v>999222914463789</v>
      </c>
      <c r="B17" s="1" t="s">
        <v>363</v>
      </c>
      <c r="C17" s="1" t="s">
        <v>391</v>
      </c>
      <c r="D17" s="1" t="s">
        <v>392</v>
      </c>
      <c r="E17" s="1" t="s">
        <v>166</v>
      </c>
      <c r="F17" s="1" t="s">
        <v>363</v>
      </c>
      <c r="G17" s="1" t="s">
        <v>324</v>
      </c>
      <c r="H17" s="1" t="s">
        <v>328</v>
      </c>
      <c r="I17" s="1" t="s">
        <v>393</v>
      </c>
      <c r="J17" s="1" t="s">
        <v>330</v>
      </c>
      <c r="K17" s="1" t="s">
        <v>393</v>
      </c>
      <c r="L17" s="1" t="s">
        <v>393</v>
      </c>
      <c r="M17" s="1" t="s">
        <v>331</v>
      </c>
      <c r="N17" s="1" t="s">
        <v>331</v>
      </c>
      <c r="O17" s="1" t="s">
        <v>332</v>
      </c>
      <c r="P17" s="1" t="s">
        <v>333</v>
      </c>
      <c r="Q17" s="1" t="s">
        <v>334</v>
      </c>
      <c r="R17" s="1" t="s">
        <v>394</v>
      </c>
      <c r="S17" s="1" t="s">
        <v>336</v>
      </c>
      <c r="T17" s="1" t="s">
        <v>337</v>
      </c>
      <c r="U17" s="1" t="s">
        <v>338</v>
      </c>
      <c r="V17" s="1" t="s">
        <v>339</v>
      </c>
    </row>
    <row r="18" s="1" customFormat="1" spans="1:22">
      <c r="A18" s="3">
        <v>999222914362584</v>
      </c>
      <c r="B18" s="1" t="s">
        <v>363</v>
      </c>
      <c r="C18" s="1" t="s">
        <v>395</v>
      </c>
      <c r="D18" s="1" t="s">
        <v>396</v>
      </c>
      <c r="E18" s="1" t="s">
        <v>160</v>
      </c>
      <c r="F18" s="1" t="s">
        <v>363</v>
      </c>
      <c r="G18" s="1" t="s">
        <v>324</v>
      </c>
      <c r="H18" s="1" t="s">
        <v>328</v>
      </c>
      <c r="I18" s="1" t="s">
        <v>397</v>
      </c>
      <c r="J18" s="1" t="s">
        <v>330</v>
      </c>
      <c r="K18" s="1" t="s">
        <v>397</v>
      </c>
      <c r="L18" s="1" t="s">
        <v>397</v>
      </c>
      <c r="M18" s="1" t="s">
        <v>331</v>
      </c>
      <c r="N18" s="1" t="s">
        <v>331</v>
      </c>
      <c r="O18" s="1" t="s">
        <v>332</v>
      </c>
      <c r="P18" s="1" t="s">
        <v>333</v>
      </c>
      <c r="Q18" s="1" t="s">
        <v>334</v>
      </c>
      <c r="R18" s="1" t="s">
        <v>398</v>
      </c>
      <c r="S18" s="1" t="s">
        <v>336</v>
      </c>
      <c r="T18" s="1" t="s">
        <v>337</v>
      </c>
      <c r="U18" s="1" t="s">
        <v>338</v>
      </c>
      <c r="V18" s="1" t="s">
        <v>339</v>
      </c>
    </row>
    <row r="19" s="1" customFormat="1" spans="1:22">
      <c r="A19" s="3">
        <v>999222911724325</v>
      </c>
      <c r="B19" s="1" t="s">
        <v>363</v>
      </c>
      <c r="C19" s="1" t="s">
        <v>399</v>
      </c>
      <c r="D19" s="1" t="s">
        <v>400</v>
      </c>
      <c r="E19" s="1" t="s">
        <v>154</v>
      </c>
      <c r="F19" s="1" t="s">
        <v>363</v>
      </c>
      <c r="G19" s="1" t="s">
        <v>324</v>
      </c>
      <c r="H19" s="1" t="s">
        <v>328</v>
      </c>
      <c r="I19" s="1" t="s">
        <v>401</v>
      </c>
      <c r="J19" s="1" t="s">
        <v>330</v>
      </c>
      <c r="K19" s="1" t="s">
        <v>401</v>
      </c>
      <c r="L19" s="1" t="s">
        <v>401</v>
      </c>
      <c r="M19" s="1" t="s">
        <v>331</v>
      </c>
      <c r="N19" s="1" t="s">
        <v>331</v>
      </c>
      <c r="O19" s="1" t="s">
        <v>332</v>
      </c>
      <c r="P19" s="1" t="s">
        <v>333</v>
      </c>
      <c r="Q19" s="1" t="s">
        <v>334</v>
      </c>
      <c r="R19" s="1" t="s">
        <v>402</v>
      </c>
      <c r="S19" s="1" t="s">
        <v>336</v>
      </c>
      <c r="T19" s="1" t="s">
        <v>337</v>
      </c>
      <c r="U19" s="1" t="s">
        <v>338</v>
      </c>
      <c r="V19" s="1" t="s">
        <v>339</v>
      </c>
    </row>
    <row r="20" s="1" customFormat="1" spans="1:22">
      <c r="A20" s="3">
        <v>999222911554885</v>
      </c>
      <c r="B20" s="1" t="s">
        <v>363</v>
      </c>
      <c r="C20" s="1" t="s">
        <v>403</v>
      </c>
      <c r="D20" s="1" t="s">
        <v>404</v>
      </c>
      <c r="E20" s="1" t="s">
        <v>148</v>
      </c>
      <c r="F20" s="1" t="s">
        <v>363</v>
      </c>
      <c r="G20" s="1" t="s">
        <v>324</v>
      </c>
      <c r="H20" s="1" t="s">
        <v>328</v>
      </c>
      <c r="I20" s="1" t="s">
        <v>405</v>
      </c>
      <c r="J20" s="1" t="s">
        <v>330</v>
      </c>
      <c r="K20" s="1" t="s">
        <v>405</v>
      </c>
      <c r="L20" s="1" t="s">
        <v>405</v>
      </c>
      <c r="M20" s="1" t="s">
        <v>331</v>
      </c>
      <c r="N20" s="1" t="s">
        <v>331</v>
      </c>
      <c r="O20" s="1" t="s">
        <v>332</v>
      </c>
      <c r="P20" s="1" t="s">
        <v>333</v>
      </c>
      <c r="Q20" s="1" t="s">
        <v>334</v>
      </c>
      <c r="R20" s="1" t="s">
        <v>406</v>
      </c>
      <c r="S20" s="1" t="s">
        <v>336</v>
      </c>
      <c r="T20" s="1" t="s">
        <v>337</v>
      </c>
      <c r="U20" s="1" t="s">
        <v>338</v>
      </c>
      <c r="V20" s="1" t="s">
        <v>339</v>
      </c>
    </row>
    <row r="21" s="1" customFormat="1" spans="1:22">
      <c r="A21" s="3">
        <v>999222911441659</v>
      </c>
      <c r="B21" s="1" t="s">
        <v>363</v>
      </c>
      <c r="C21" s="1" t="s">
        <v>407</v>
      </c>
      <c r="D21" s="1" t="s">
        <v>408</v>
      </c>
      <c r="E21" s="1" t="s">
        <v>142</v>
      </c>
      <c r="F21" s="1" t="s">
        <v>363</v>
      </c>
      <c r="G21" s="1" t="s">
        <v>324</v>
      </c>
      <c r="H21" s="1" t="s">
        <v>328</v>
      </c>
      <c r="I21" s="1" t="s">
        <v>409</v>
      </c>
      <c r="J21" s="1" t="s">
        <v>330</v>
      </c>
      <c r="K21" s="1" t="s">
        <v>409</v>
      </c>
      <c r="L21" s="1" t="s">
        <v>409</v>
      </c>
      <c r="M21" s="1" t="s">
        <v>331</v>
      </c>
      <c r="N21" s="1" t="s">
        <v>331</v>
      </c>
      <c r="O21" s="1" t="s">
        <v>332</v>
      </c>
      <c r="P21" s="1" t="s">
        <v>333</v>
      </c>
      <c r="Q21" s="1" t="s">
        <v>334</v>
      </c>
      <c r="R21" s="1" t="s">
        <v>410</v>
      </c>
      <c r="S21" s="1" t="s">
        <v>336</v>
      </c>
      <c r="T21" s="1" t="s">
        <v>337</v>
      </c>
      <c r="U21" s="1" t="s">
        <v>338</v>
      </c>
      <c r="V21" s="1" t="s">
        <v>339</v>
      </c>
    </row>
    <row r="22" s="1" customFormat="1" spans="1:22">
      <c r="A22" s="3">
        <v>999222909471606</v>
      </c>
      <c r="B22" s="1" t="s">
        <v>363</v>
      </c>
      <c r="C22" s="1" t="s">
        <v>411</v>
      </c>
      <c r="D22" s="1" t="s">
        <v>412</v>
      </c>
      <c r="E22" s="1" t="s">
        <v>137</v>
      </c>
      <c r="F22" s="1" t="s">
        <v>363</v>
      </c>
      <c r="G22" s="1" t="s">
        <v>324</v>
      </c>
      <c r="H22" s="1" t="s">
        <v>328</v>
      </c>
      <c r="I22" s="1" t="s">
        <v>413</v>
      </c>
      <c r="J22" s="1" t="s">
        <v>330</v>
      </c>
      <c r="K22" s="1" t="s">
        <v>413</v>
      </c>
      <c r="L22" s="1" t="s">
        <v>413</v>
      </c>
      <c r="M22" s="1" t="s">
        <v>331</v>
      </c>
      <c r="N22" s="1" t="s">
        <v>331</v>
      </c>
      <c r="O22" s="1" t="s">
        <v>332</v>
      </c>
      <c r="P22" s="1" t="s">
        <v>333</v>
      </c>
      <c r="Q22" s="1" t="s">
        <v>334</v>
      </c>
      <c r="R22" s="1" t="s">
        <v>414</v>
      </c>
      <c r="S22" s="1" t="s">
        <v>336</v>
      </c>
      <c r="T22" s="1" t="s">
        <v>337</v>
      </c>
      <c r="U22" s="1" t="s">
        <v>338</v>
      </c>
      <c r="V22" s="1" t="s">
        <v>339</v>
      </c>
    </row>
    <row r="23" s="1" customFormat="1" spans="1:22">
      <c r="A23" s="3">
        <v>999222899323672</v>
      </c>
      <c r="B23" s="1" t="s">
        <v>415</v>
      </c>
      <c r="C23" s="1" t="s">
        <v>416</v>
      </c>
      <c r="D23" s="1" t="s">
        <v>417</v>
      </c>
      <c r="E23" s="1" t="s">
        <v>418</v>
      </c>
      <c r="F23" s="1" t="s">
        <v>363</v>
      </c>
      <c r="G23" s="1" t="s">
        <v>324</v>
      </c>
      <c r="H23" s="1" t="s">
        <v>328</v>
      </c>
      <c r="I23" s="1" t="s">
        <v>419</v>
      </c>
      <c r="J23" s="1" t="s">
        <v>330</v>
      </c>
      <c r="K23" s="1" t="s">
        <v>419</v>
      </c>
      <c r="L23" s="1" t="s">
        <v>419</v>
      </c>
      <c r="M23" s="1" t="s">
        <v>331</v>
      </c>
      <c r="N23" s="1" t="s">
        <v>331</v>
      </c>
      <c r="O23" s="1" t="s">
        <v>332</v>
      </c>
      <c r="P23" s="1" t="s">
        <v>333</v>
      </c>
      <c r="Q23" s="1" t="s">
        <v>334</v>
      </c>
      <c r="R23" s="1" t="s">
        <v>420</v>
      </c>
      <c r="S23" s="1" t="s">
        <v>336</v>
      </c>
      <c r="T23" s="1" t="s">
        <v>337</v>
      </c>
      <c r="U23" s="1" t="s">
        <v>338</v>
      </c>
      <c r="V23" s="1" t="s">
        <v>339</v>
      </c>
    </row>
    <row r="24" s="1" customFormat="1" spans="1:22">
      <c r="A24" s="3">
        <v>999222897608182</v>
      </c>
      <c r="B24" s="1" t="s">
        <v>415</v>
      </c>
      <c r="C24" s="1" t="s">
        <v>421</v>
      </c>
      <c r="D24" s="1" t="s">
        <v>422</v>
      </c>
      <c r="E24" s="1" t="s">
        <v>65</v>
      </c>
      <c r="F24" s="1" t="s">
        <v>415</v>
      </c>
      <c r="G24" s="1" t="s">
        <v>363</v>
      </c>
      <c r="H24" s="1" t="s">
        <v>328</v>
      </c>
      <c r="I24" s="1" t="s">
        <v>423</v>
      </c>
      <c r="J24" s="1" t="s">
        <v>330</v>
      </c>
      <c r="K24" s="1" t="s">
        <v>423</v>
      </c>
      <c r="L24" s="1" t="s">
        <v>423</v>
      </c>
      <c r="M24" s="1" t="s">
        <v>331</v>
      </c>
      <c r="N24" s="1" t="s">
        <v>331</v>
      </c>
      <c r="O24" s="1" t="s">
        <v>332</v>
      </c>
      <c r="P24" s="1" t="s">
        <v>333</v>
      </c>
      <c r="Q24" s="1" t="s">
        <v>334</v>
      </c>
      <c r="R24" s="1" t="s">
        <v>424</v>
      </c>
      <c r="S24" s="1" t="s">
        <v>336</v>
      </c>
      <c r="T24" s="1" t="s">
        <v>337</v>
      </c>
      <c r="U24" s="1" t="s">
        <v>338</v>
      </c>
      <c r="V24" s="1" t="s">
        <v>339</v>
      </c>
    </row>
    <row r="25" s="1" customFormat="1" spans="1:22">
      <c r="A25" s="3">
        <v>999222894491419</v>
      </c>
      <c r="B25" s="1" t="s">
        <v>415</v>
      </c>
      <c r="C25" s="1" t="s">
        <v>425</v>
      </c>
      <c r="D25" s="1" t="s">
        <v>412</v>
      </c>
      <c r="E25" s="1" t="s">
        <v>127</v>
      </c>
      <c r="F25" s="1" t="s">
        <v>363</v>
      </c>
      <c r="G25" s="1" t="s">
        <v>324</v>
      </c>
      <c r="H25" s="1" t="s">
        <v>328</v>
      </c>
      <c r="I25" s="1" t="s">
        <v>426</v>
      </c>
      <c r="J25" s="1" t="s">
        <v>330</v>
      </c>
      <c r="K25" s="1" t="s">
        <v>426</v>
      </c>
      <c r="L25" s="1" t="s">
        <v>426</v>
      </c>
      <c r="M25" s="1" t="s">
        <v>331</v>
      </c>
      <c r="N25" s="1" t="s">
        <v>331</v>
      </c>
      <c r="O25" s="1" t="s">
        <v>332</v>
      </c>
      <c r="P25" s="1" t="s">
        <v>333</v>
      </c>
      <c r="Q25" s="1" t="s">
        <v>334</v>
      </c>
      <c r="R25" s="1" t="s">
        <v>427</v>
      </c>
      <c r="S25" s="1" t="s">
        <v>336</v>
      </c>
      <c r="T25" s="1" t="s">
        <v>337</v>
      </c>
      <c r="U25" s="1" t="s">
        <v>338</v>
      </c>
      <c r="V25" s="1" t="s">
        <v>339</v>
      </c>
    </row>
    <row r="26" s="1" customFormat="1" spans="1:22">
      <c r="A26" s="3">
        <v>999222877752417</v>
      </c>
      <c r="B26" s="1" t="s">
        <v>428</v>
      </c>
      <c r="C26" s="1" t="s">
        <v>429</v>
      </c>
      <c r="D26" s="1" t="s">
        <v>430</v>
      </c>
      <c r="E26" s="1" t="s">
        <v>59</v>
      </c>
      <c r="F26" s="1" t="s">
        <v>415</v>
      </c>
      <c r="G26" s="1" t="s">
        <v>363</v>
      </c>
      <c r="H26" s="1" t="s">
        <v>328</v>
      </c>
      <c r="I26" s="1" t="s">
        <v>431</v>
      </c>
      <c r="J26" s="1" t="s">
        <v>330</v>
      </c>
      <c r="K26" s="1" t="s">
        <v>431</v>
      </c>
      <c r="L26" s="1" t="s">
        <v>431</v>
      </c>
      <c r="M26" s="1" t="s">
        <v>331</v>
      </c>
      <c r="N26" s="1" t="s">
        <v>331</v>
      </c>
      <c r="O26" s="1" t="s">
        <v>332</v>
      </c>
      <c r="P26" s="1" t="s">
        <v>333</v>
      </c>
      <c r="Q26" s="1" t="s">
        <v>334</v>
      </c>
      <c r="R26" s="1" t="s">
        <v>432</v>
      </c>
      <c r="S26" s="1" t="s">
        <v>336</v>
      </c>
      <c r="T26" s="1" t="s">
        <v>337</v>
      </c>
      <c r="U26" s="1" t="s">
        <v>338</v>
      </c>
      <c r="V26" s="1" t="s">
        <v>339</v>
      </c>
    </row>
    <row r="27" s="1" customFormat="1" spans="1:22">
      <c r="A27" s="3">
        <v>999222874260712</v>
      </c>
      <c r="B27" s="1" t="s">
        <v>428</v>
      </c>
      <c r="C27" s="1" t="s">
        <v>433</v>
      </c>
      <c r="D27" s="1" t="s">
        <v>412</v>
      </c>
      <c r="E27" s="1" t="s">
        <v>256</v>
      </c>
      <c r="F27" s="1" t="s">
        <v>324</v>
      </c>
      <c r="G27" s="1" t="s">
        <v>327</v>
      </c>
      <c r="H27" s="1" t="s">
        <v>328</v>
      </c>
      <c r="I27" s="1" t="s">
        <v>413</v>
      </c>
      <c r="J27" s="1" t="s">
        <v>330</v>
      </c>
      <c r="K27" s="1" t="s">
        <v>413</v>
      </c>
      <c r="L27" s="1" t="s">
        <v>413</v>
      </c>
      <c r="M27" s="1" t="s">
        <v>331</v>
      </c>
      <c r="N27" s="1" t="s">
        <v>331</v>
      </c>
      <c r="O27" s="1" t="s">
        <v>332</v>
      </c>
      <c r="P27" s="1" t="s">
        <v>333</v>
      </c>
      <c r="Q27" s="1" t="s">
        <v>334</v>
      </c>
      <c r="R27" s="1" t="s">
        <v>434</v>
      </c>
      <c r="S27" s="1" t="s">
        <v>336</v>
      </c>
      <c r="T27" s="1" t="s">
        <v>337</v>
      </c>
      <c r="U27" s="1" t="s">
        <v>338</v>
      </c>
      <c r="V27" s="1" t="s">
        <v>339</v>
      </c>
    </row>
    <row r="28" s="1" customFormat="1" spans="1:22">
      <c r="A28" s="3">
        <v>999222846391355</v>
      </c>
      <c r="B28" s="1" t="s">
        <v>435</v>
      </c>
      <c r="C28" s="1" t="s">
        <v>436</v>
      </c>
      <c r="D28" s="1" t="s">
        <v>437</v>
      </c>
      <c r="E28" s="1" t="s">
        <v>252</v>
      </c>
      <c r="F28" s="1" t="s">
        <v>324</v>
      </c>
      <c r="G28" s="1" t="s">
        <v>327</v>
      </c>
      <c r="H28" s="1" t="s">
        <v>328</v>
      </c>
      <c r="I28" s="1" t="s">
        <v>438</v>
      </c>
      <c r="J28" s="1" t="s">
        <v>330</v>
      </c>
      <c r="K28" s="1" t="s">
        <v>438</v>
      </c>
      <c r="L28" s="1" t="s">
        <v>438</v>
      </c>
      <c r="M28" s="1" t="s">
        <v>331</v>
      </c>
      <c r="N28" s="1" t="s">
        <v>331</v>
      </c>
      <c r="O28" s="1" t="s">
        <v>332</v>
      </c>
      <c r="P28" s="1" t="s">
        <v>333</v>
      </c>
      <c r="Q28" s="1" t="s">
        <v>334</v>
      </c>
      <c r="R28" s="1" t="s">
        <v>439</v>
      </c>
      <c r="S28" s="1" t="s">
        <v>336</v>
      </c>
      <c r="T28" s="1" t="s">
        <v>337</v>
      </c>
      <c r="U28" s="1" t="s">
        <v>338</v>
      </c>
      <c r="V28" s="1" t="s">
        <v>339</v>
      </c>
    </row>
    <row r="29" s="1" customFormat="1" spans="1:22">
      <c r="A29" s="3">
        <v>999222846132036</v>
      </c>
      <c r="B29" s="1" t="s">
        <v>435</v>
      </c>
      <c r="C29" s="1" t="s">
        <v>440</v>
      </c>
      <c r="D29" s="1" t="s">
        <v>437</v>
      </c>
      <c r="E29" s="1" t="s">
        <v>248</v>
      </c>
      <c r="F29" s="1" t="s">
        <v>324</v>
      </c>
      <c r="G29" s="1" t="s">
        <v>327</v>
      </c>
      <c r="H29" s="1" t="s">
        <v>328</v>
      </c>
      <c r="I29" s="1" t="s">
        <v>441</v>
      </c>
      <c r="J29" s="1" t="s">
        <v>330</v>
      </c>
      <c r="K29" s="1" t="s">
        <v>441</v>
      </c>
      <c r="L29" s="1" t="s">
        <v>441</v>
      </c>
      <c r="M29" s="1" t="s">
        <v>331</v>
      </c>
      <c r="N29" s="1" t="s">
        <v>331</v>
      </c>
      <c r="O29" s="1" t="s">
        <v>332</v>
      </c>
      <c r="P29" s="1" t="s">
        <v>333</v>
      </c>
      <c r="Q29" s="1" t="s">
        <v>334</v>
      </c>
      <c r="R29" s="1" t="s">
        <v>442</v>
      </c>
      <c r="S29" s="1" t="s">
        <v>336</v>
      </c>
      <c r="T29" s="1" t="s">
        <v>337</v>
      </c>
      <c r="U29" s="1" t="s">
        <v>338</v>
      </c>
      <c r="V29" s="1" t="s">
        <v>339</v>
      </c>
    </row>
    <row r="30" s="1" customFormat="1" spans="1:22">
      <c r="A30" s="3">
        <v>999222842764288</v>
      </c>
      <c r="B30" s="1" t="s">
        <v>435</v>
      </c>
      <c r="C30" s="1" t="s">
        <v>443</v>
      </c>
      <c r="D30" s="1" t="s">
        <v>444</v>
      </c>
      <c r="E30" s="1" t="s">
        <v>121</v>
      </c>
      <c r="F30" s="1" t="s">
        <v>363</v>
      </c>
      <c r="G30" s="1" t="s">
        <v>324</v>
      </c>
      <c r="H30" s="1" t="s">
        <v>328</v>
      </c>
      <c r="I30" s="1" t="s">
        <v>445</v>
      </c>
      <c r="J30" s="1" t="s">
        <v>330</v>
      </c>
      <c r="K30" s="1" t="s">
        <v>445</v>
      </c>
      <c r="L30" s="1" t="s">
        <v>445</v>
      </c>
      <c r="M30" s="1" t="s">
        <v>331</v>
      </c>
      <c r="N30" s="1" t="s">
        <v>331</v>
      </c>
      <c r="O30" s="1" t="s">
        <v>332</v>
      </c>
      <c r="P30" s="1" t="s">
        <v>333</v>
      </c>
      <c r="Q30" s="1" t="s">
        <v>334</v>
      </c>
      <c r="R30" s="1" t="s">
        <v>446</v>
      </c>
      <c r="S30" s="1" t="s">
        <v>336</v>
      </c>
      <c r="T30" s="1" t="s">
        <v>337</v>
      </c>
      <c r="U30" s="1" t="s">
        <v>338</v>
      </c>
      <c r="V30" s="1" t="s">
        <v>339</v>
      </c>
    </row>
    <row r="31" s="1" customFormat="1" spans="1:22">
      <c r="A31" s="3">
        <v>999222835038273</v>
      </c>
      <c r="B31" s="1" t="s">
        <v>447</v>
      </c>
      <c r="C31" s="1" t="s">
        <v>448</v>
      </c>
      <c r="D31" s="1" t="s">
        <v>449</v>
      </c>
      <c r="E31" s="1" t="s">
        <v>450</v>
      </c>
      <c r="F31" s="1" t="s">
        <v>363</v>
      </c>
      <c r="G31" s="1" t="s">
        <v>324</v>
      </c>
      <c r="H31" s="1" t="s">
        <v>328</v>
      </c>
      <c r="I31" s="1" t="s">
        <v>451</v>
      </c>
      <c r="J31" s="1" t="s">
        <v>330</v>
      </c>
      <c r="K31" s="1" t="s">
        <v>451</v>
      </c>
      <c r="L31" s="1" t="s">
        <v>451</v>
      </c>
      <c r="M31" s="1" t="s">
        <v>331</v>
      </c>
      <c r="N31" s="1" t="s">
        <v>331</v>
      </c>
      <c r="O31" s="1" t="s">
        <v>332</v>
      </c>
      <c r="P31" s="1" t="s">
        <v>333</v>
      </c>
      <c r="Q31" s="1" t="s">
        <v>334</v>
      </c>
      <c r="R31" s="1" t="s">
        <v>452</v>
      </c>
      <c r="S31" s="1" t="s">
        <v>336</v>
      </c>
      <c r="T31" s="1" t="s">
        <v>337</v>
      </c>
      <c r="U31" s="1" t="s">
        <v>338</v>
      </c>
      <c r="V31" s="1" t="s">
        <v>339</v>
      </c>
    </row>
    <row r="32" s="1" customFormat="1" spans="1:22">
      <c r="A32" s="3">
        <v>999222830742679</v>
      </c>
      <c r="B32" s="1" t="s">
        <v>447</v>
      </c>
      <c r="C32" s="1" t="s">
        <v>453</v>
      </c>
      <c r="D32" s="1" t="s">
        <v>454</v>
      </c>
      <c r="E32" s="1" t="s">
        <v>104</v>
      </c>
      <c r="F32" s="1" t="s">
        <v>363</v>
      </c>
      <c r="G32" s="1" t="s">
        <v>324</v>
      </c>
      <c r="H32" s="1" t="s">
        <v>328</v>
      </c>
      <c r="I32" s="1" t="s">
        <v>332</v>
      </c>
      <c r="J32" s="1" t="s">
        <v>330</v>
      </c>
      <c r="K32" s="1" t="s">
        <v>332</v>
      </c>
      <c r="L32" s="1" t="s">
        <v>332</v>
      </c>
      <c r="M32" s="1" t="s">
        <v>331</v>
      </c>
      <c r="N32" s="1" t="s">
        <v>331</v>
      </c>
      <c r="O32" s="1" t="s">
        <v>332</v>
      </c>
      <c r="P32" s="1" t="s">
        <v>333</v>
      </c>
      <c r="Q32" s="1" t="s">
        <v>334</v>
      </c>
      <c r="R32" s="1" t="s">
        <v>455</v>
      </c>
      <c r="S32" s="1" t="s">
        <v>336</v>
      </c>
      <c r="T32" s="1" t="s">
        <v>337</v>
      </c>
      <c r="U32" s="1" t="s">
        <v>338</v>
      </c>
      <c r="V32" s="1" t="s">
        <v>339</v>
      </c>
    </row>
    <row r="33" s="1" customFormat="1" spans="1:22">
      <c r="A33" s="3">
        <v>999222823890297</v>
      </c>
      <c r="B33" s="1" t="s">
        <v>447</v>
      </c>
      <c r="C33" s="1" t="s">
        <v>456</v>
      </c>
      <c r="D33" s="1" t="s">
        <v>457</v>
      </c>
      <c r="E33" s="1" t="s">
        <v>243</v>
      </c>
      <c r="F33" s="1" t="s">
        <v>363</v>
      </c>
      <c r="G33" s="1" t="s">
        <v>327</v>
      </c>
      <c r="H33" s="1" t="s">
        <v>328</v>
      </c>
      <c r="I33" s="1" t="s">
        <v>458</v>
      </c>
      <c r="J33" s="1" t="s">
        <v>330</v>
      </c>
      <c r="K33" s="1" t="s">
        <v>458</v>
      </c>
      <c r="L33" s="1" t="s">
        <v>458</v>
      </c>
      <c r="M33" s="1" t="s">
        <v>331</v>
      </c>
      <c r="N33" s="1" t="s">
        <v>331</v>
      </c>
      <c r="O33" s="1" t="s">
        <v>332</v>
      </c>
      <c r="P33" s="1" t="s">
        <v>333</v>
      </c>
      <c r="Q33" s="1" t="s">
        <v>334</v>
      </c>
      <c r="R33" s="1" t="s">
        <v>459</v>
      </c>
      <c r="S33" s="1" t="s">
        <v>336</v>
      </c>
      <c r="T33" s="1" t="s">
        <v>337</v>
      </c>
      <c r="U33" s="1" t="s">
        <v>338</v>
      </c>
      <c r="V33" s="1" t="s">
        <v>339</v>
      </c>
    </row>
    <row r="34" s="1" customFormat="1" spans="1:22">
      <c r="A34" s="3">
        <v>999222810046381</v>
      </c>
      <c r="B34" s="1" t="s">
        <v>460</v>
      </c>
      <c r="C34" s="1" t="s">
        <v>461</v>
      </c>
      <c r="D34" s="1" t="s">
        <v>462</v>
      </c>
      <c r="E34" s="1" t="s">
        <v>53</v>
      </c>
      <c r="F34" s="1" t="s">
        <v>415</v>
      </c>
      <c r="G34" s="1" t="s">
        <v>363</v>
      </c>
      <c r="H34" s="1" t="s">
        <v>328</v>
      </c>
      <c r="I34" s="1" t="s">
        <v>463</v>
      </c>
      <c r="J34" s="1" t="s">
        <v>330</v>
      </c>
      <c r="K34" s="1" t="s">
        <v>463</v>
      </c>
      <c r="L34" s="1" t="s">
        <v>463</v>
      </c>
      <c r="M34" s="1" t="s">
        <v>331</v>
      </c>
      <c r="N34" s="1" t="s">
        <v>331</v>
      </c>
      <c r="O34" s="1" t="s">
        <v>332</v>
      </c>
      <c r="P34" s="1" t="s">
        <v>333</v>
      </c>
      <c r="Q34" s="1" t="s">
        <v>334</v>
      </c>
      <c r="R34" s="1" t="s">
        <v>464</v>
      </c>
      <c r="S34" s="1" t="s">
        <v>336</v>
      </c>
      <c r="T34" s="1" t="s">
        <v>337</v>
      </c>
      <c r="U34" s="1" t="s">
        <v>338</v>
      </c>
      <c r="V34" s="1" t="s">
        <v>339</v>
      </c>
    </row>
    <row r="35" s="1" customFormat="1" spans="1:22">
      <c r="A35" s="3">
        <v>999222807643462</v>
      </c>
      <c r="B35" s="1" t="s">
        <v>465</v>
      </c>
      <c r="C35" s="1" t="s">
        <v>466</v>
      </c>
      <c r="D35" s="1" t="s">
        <v>462</v>
      </c>
      <c r="E35" s="1" t="s">
        <v>53</v>
      </c>
      <c r="F35" s="1" t="s">
        <v>363</v>
      </c>
      <c r="G35" s="1" t="s">
        <v>324</v>
      </c>
      <c r="H35" s="1" t="s">
        <v>328</v>
      </c>
      <c r="I35" s="1" t="s">
        <v>467</v>
      </c>
      <c r="J35" s="1" t="s">
        <v>330</v>
      </c>
      <c r="K35" s="1" t="s">
        <v>467</v>
      </c>
      <c r="L35" s="1" t="s">
        <v>467</v>
      </c>
      <c r="M35" s="1" t="s">
        <v>331</v>
      </c>
      <c r="N35" s="1" t="s">
        <v>331</v>
      </c>
      <c r="O35" s="1" t="s">
        <v>332</v>
      </c>
      <c r="P35" s="1" t="s">
        <v>333</v>
      </c>
      <c r="Q35" s="1" t="s">
        <v>334</v>
      </c>
      <c r="R35" s="1" t="s">
        <v>468</v>
      </c>
      <c r="S35" s="1" t="s">
        <v>336</v>
      </c>
      <c r="T35" s="1" t="s">
        <v>337</v>
      </c>
      <c r="U35" s="1" t="s">
        <v>338</v>
      </c>
      <c r="V35" s="1" t="s">
        <v>339</v>
      </c>
    </row>
    <row r="36" s="1" customFormat="1" spans="1:22">
      <c r="A36" s="3">
        <v>999222794095627</v>
      </c>
      <c r="B36" s="1" t="s">
        <v>465</v>
      </c>
      <c r="C36" s="1" t="s">
        <v>469</v>
      </c>
      <c r="D36" s="1" t="s">
        <v>470</v>
      </c>
      <c r="E36" s="1" t="s">
        <v>237</v>
      </c>
      <c r="F36" s="1" t="s">
        <v>363</v>
      </c>
      <c r="G36" s="1" t="s">
        <v>327</v>
      </c>
      <c r="H36" s="1" t="s">
        <v>328</v>
      </c>
      <c r="I36" s="1" t="s">
        <v>471</v>
      </c>
      <c r="J36" s="1" t="s">
        <v>330</v>
      </c>
      <c r="K36" s="1" t="s">
        <v>471</v>
      </c>
      <c r="L36" s="1" t="s">
        <v>471</v>
      </c>
      <c r="M36" s="1" t="s">
        <v>331</v>
      </c>
      <c r="N36" s="1" t="s">
        <v>331</v>
      </c>
      <c r="O36" s="1" t="s">
        <v>332</v>
      </c>
      <c r="P36" s="1" t="s">
        <v>333</v>
      </c>
      <c r="Q36" s="1" t="s">
        <v>334</v>
      </c>
      <c r="R36" s="1" t="s">
        <v>472</v>
      </c>
      <c r="S36" s="1" t="s">
        <v>336</v>
      </c>
      <c r="T36" s="1" t="s">
        <v>337</v>
      </c>
      <c r="U36" s="1" t="s">
        <v>338</v>
      </c>
      <c r="V36" s="1" t="s">
        <v>339</v>
      </c>
    </row>
    <row r="37" s="1" customFormat="1" spans="1:22">
      <c r="A37" s="3">
        <v>999222751360197</v>
      </c>
      <c r="B37" s="1" t="s">
        <v>473</v>
      </c>
      <c r="C37" s="1" t="s">
        <v>474</v>
      </c>
      <c r="D37" s="1" t="s">
        <v>475</v>
      </c>
      <c r="E37" s="1" t="s">
        <v>229</v>
      </c>
      <c r="F37" s="1" t="s">
        <v>415</v>
      </c>
      <c r="G37" s="1" t="s">
        <v>327</v>
      </c>
      <c r="H37" s="1" t="s">
        <v>328</v>
      </c>
      <c r="I37" s="1" t="s">
        <v>332</v>
      </c>
      <c r="J37" s="1" t="s">
        <v>330</v>
      </c>
      <c r="K37" s="1" t="s">
        <v>332</v>
      </c>
      <c r="L37" s="1" t="s">
        <v>332</v>
      </c>
      <c r="M37" s="1" t="s">
        <v>331</v>
      </c>
      <c r="N37" s="1" t="s">
        <v>331</v>
      </c>
      <c r="O37" s="1" t="s">
        <v>332</v>
      </c>
      <c r="P37" s="1" t="s">
        <v>333</v>
      </c>
      <c r="Q37" s="1" t="s">
        <v>334</v>
      </c>
      <c r="R37" s="1" t="s">
        <v>476</v>
      </c>
      <c r="S37" s="1" t="s">
        <v>336</v>
      </c>
      <c r="T37" s="1" t="s">
        <v>337</v>
      </c>
      <c r="U37" s="1" t="s">
        <v>338</v>
      </c>
      <c r="V37" s="1" t="s">
        <v>339</v>
      </c>
    </row>
    <row r="38" s="1" customFormat="1" spans="1:22">
      <c r="A38" s="3">
        <v>999222732726341</v>
      </c>
      <c r="B38" s="1" t="s">
        <v>473</v>
      </c>
      <c r="C38" s="1" t="s">
        <v>477</v>
      </c>
      <c r="D38" s="1" t="s">
        <v>478</v>
      </c>
      <c r="E38" s="1" t="s">
        <v>219</v>
      </c>
      <c r="F38" s="1" t="s">
        <v>363</v>
      </c>
      <c r="G38" s="1" t="s">
        <v>327</v>
      </c>
      <c r="H38" s="1" t="s">
        <v>328</v>
      </c>
      <c r="I38" s="1" t="s">
        <v>332</v>
      </c>
      <c r="J38" s="1" t="s">
        <v>330</v>
      </c>
      <c r="K38" s="1" t="s">
        <v>332</v>
      </c>
      <c r="L38" s="1" t="s">
        <v>332</v>
      </c>
      <c r="M38" s="1" t="s">
        <v>331</v>
      </c>
      <c r="N38" s="1" t="s">
        <v>331</v>
      </c>
      <c r="O38" s="1" t="s">
        <v>332</v>
      </c>
      <c r="P38" s="1" t="s">
        <v>333</v>
      </c>
      <c r="Q38" s="1" t="s">
        <v>334</v>
      </c>
      <c r="R38" s="1" t="s">
        <v>479</v>
      </c>
      <c r="S38" s="1" t="s">
        <v>336</v>
      </c>
      <c r="T38" s="1" t="s">
        <v>337</v>
      </c>
      <c r="U38" s="1" t="s">
        <v>338</v>
      </c>
      <c r="V38" s="1" t="s">
        <v>339</v>
      </c>
    </row>
    <row r="39" s="1" customFormat="1" spans="1:22">
      <c r="A39" s="3">
        <v>999222708244538</v>
      </c>
      <c r="B39" s="1" t="s">
        <v>480</v>
      </c>
      <c r="C39" s="1" t="s">
        <v>481</v>
      </c>
      <c r="D39" s="1" t="s">
        <v>482</v>
      </c>
      <c r="E39" s="1" t="s">
        <v>47</v>
      </c>
      <c r="F39" s="1" t="s">
        <v>435</v>
      </c>
      <c r="G39" s="1" t="s">
        <v>363</v>
      </c>
      <c r="H39" s="1" t="s">
        <v>328</v>
      </c>
      <c r="I39" s="1" t="s">
        <v>483</v>
      </c>
      <c r="J39" s="1" t="s">
        <v>330</v>
      </c>
      <c r="K39" s="1" t="s">
        <v>483</v>
      </c>
      <c r="L39" s="1" t="s">
        <v>484</v>
      </c>
      <c r="M39" s="1" t="s">
        <v>485</v>
      </c>
      <c r="N39" s="1" t="s">
        <v>485</v>
      </c>
      <c r="O39" s="1" t="s">
        <v>332</v>
      </c>
      <c r="P39" s="1" t="s">
        <v>333</v>
      </c>
      <c r="Q39" s="1" t="s">
        <v>334</v>
      </c>
      <c r="R39" s="1" t="s">
        <v>486</v>
      </c>
      <c r="S39" s="1" t="s">
        <v>336</v>
      </c>
      <c r="T39" s="1" t="s">
        <v>337</v>
      </c>
      <c r="U39" s="1" t="s">
        <v>338</v>
      </c>
      <c r="V39" s="1" t="s">
        <v>339</v>
      </c>
    </row>
    <row r="40" s="1" customFormat="1" spans="1:22">
      <c r="A40" s="3">
        <v>999222530591276</v>
      </c>
      <c r="B40" s="1" t="s">
        <v>487</v>
      </c>
      <c r="C40" s="1" t="s">
        <v>488</v>
      </c>
      <c r="D40" s="1" t="s">
        <v>489</v>
      </c>
      <c r="E40" s="1" t="s">
        <v>490</v>
      </c>
      <c r="F40" s="1" t="s">
        <v>428</v>
      </c>
      <c r="G40" s="1" t="s">
        <v>363</v>
      </c>
      <c r="H40" s="1" t="s">
        <v>328</v>
      </c>
      <c r="I40" s="1" t="s">
        <v>491</v>
      </c>
      <c r="J40" s="1" t="s">
        <v>330</v>
      </c>
      <c r="K40" s="1" t="s">
        <v>491</v>
      </c>
      <c r="L40" s="1" t="s">
        <v>491</v>
      </c>
      <c r="M40" s="1" t="s">
        <v>331</v>
      </c>
      <c r="N40" s="1" t="s">
        <v>331</v>
      </c>
      <c r="O40" s="1" t="s">
        <v>332</v>
      </c>
      <c r="P40" s="1" t="s">
        <v>333</v>
      </c>
      <c r="Q40" s="1" t="s">
        <v>334</v>
      </c>
      <c r="R40" s="1" t="s">
        <v>492</v>
      </c>
      <c r="S40" s="1" t="s">
        <v>336</v>
      </c>
      <c r="T40" s="1" t="s">
        <v>337</v>
      </c>
      <c r="U40" s="1" t="s">
        <v>338</v>
      </c>
      <c r="V40" s="1" t="s">
        <v>339</v>
      </c>
    </row>
    <row r="41" s="1" customFormat="1" spans="1:22">
      <c r="A41" s="3">
        <v>999222498243219</v>
      </c>
      <c r="B41" s="1" t="s">
        <v>493</v>
      </c>
      <c r="C41" s="1" t="s">
        <v>494</v>
      </c>
      <c r="D41" s="1" t="s">
        <v>495</v>
      </c>
      <c r="E41" s="1" t="s">
        <v>496</v>
      </c>
      <c r="F41" s="1" t="s">
        <v>324</v>
      </c>
      <c r="G41" s="1" t="s">
        <v>327</v>
      </c>
      <c r="H41" s="1" t="s">
        <v>328</v>
      </c>
      <c r="I41" s="1" t="s">
        <v>463</v>
      </c>
      <c r="J41" s="1" t="s">
        <v>330</v>
      </c>
      <c r="K41" s="1" t="s">
        <v>463</v>
      </c>
      <c r="L41" s="1" t="s">
        <v>463</v>
      </c>
      <c r="M41" s="1" t="s">
        <v>331</v>
      </c>
      <c r="N41" s="1" t="s">
        <v>331</v>
      </c>
      <c r="O41" s="1" t="s">
        <v>332</v>
      </c>
      <c r="P41" s="1" t="s">
        <v>333</v>
      </c>
      <c r="Q41" s="1" t="s">
        <v>334</v>
      </c>
      <c r="R41" s="1" t="s">
        <v>497</v>
      </c>
      <c r="S41" s="1" t="s">
        <v>336</v>
      </c>
      <c r="T41" s="1" t="s">
        <v>337</v>
      </c>
      <c r="U41" s="1" t="s">
        <v>338</v>
      </c>
      <c r="V41" s="1" t="s">
        <v>339</v>
      </c>
    </row>
    <row r="42" s="1" customFormat="1" spans="1:22">
      <c r="A42" s="3">
        <v>999222493616945</v>
      </c>
      <c r="B42" s="1" t="s">
        <v>498</v>
      </c>
      <c r="C42" s="1" t="s">
        <v>499</v>
      </c>
      <c r="D42" s="1" t="s">
        <v>489</v>
      </c>
      <c r="E42" s="1" t="s">
        <v>500</v>
      </c>
      <c r="F42" s="1" t="s">
        <v>363</v>
      </c>
      <c r="G42" s="1" t="s">
        <v>324</v>
      </c>
      <c r="H42" s="1" t="s">
        <v>328</v>
      </c>
      <c r="I42" s="1" t="s">
        <v>501</v>
      </c>
      <c r="J42" s="1" t="s">
        <v>330</v>
      </c>
      <c r="K42" s="1" t="s">
        <v>501</v>
      </c>
      <c r="L42" s="1" t="s">
        <v>501</v>
      </c>
      <c r="M42" s="1" t="s">
        <v>331</v>
      </c>
      <c r="N42" s="1" t="s">
        <v>331</v>
      </c>
      <c r="O42" s="1" t="s">
        <v>332</v>
      </c>
      <c r="P42" s="1" t="s">
        <v>333</v>
      </c>
      <c r="Q42" s="1" t="s">
        <v>334</v>
      </c>
      <c r="R42" s="1" t="s">
        <v>502</v>
      </c>
      <c r="S42" s="1" t="s">
        <v>336</v>
      </c>
      <c r="T42" s="1" t="s">
        <v>337</v>
      </c>
      <c r="U42" s="1" t="s">
        <v>338</v>
      </c>
      <c r="V42" s="1" t="s">
        <v>339</v>
      </c>
    </row>
    <row r="43" s="1" customFormat="1" spans="1:22">
      <c r="A43" s="3">
        <v>999222470234237</v>
      </c>
      <c r="B43" s="1" t="s">
        <v>503</v>
      </c>
      <c r="C43" s="1" t="s">
        <v>504</v>
      </c>
      <c r="D43" s="1" t="s">
        <v>505</v>
      </c>
      <c r="E43" s="1" t="s">
        <v>506</v>
      </c>
      <c r="F43" s="1" t="s">
        <v>324</v>
      </c>
      <c r="G43" s="1" t="s">
        <v>327</v>
      </c>
      <c r="H43" s="1" t="s">
        <v>328</v>
      </c>
      <c r="I43" s="1" t="s">
        <v>507</v>
      </c>
      <c r="J43" s="1" t="s">
        <v>330</v>
      </c>
      <c r="K43" s="1" t="s">
        <v>507</v>
      </c>
      <c r="L43" s="1" t="s">
        <v>507</v>
      </c>
      <c r="M43" s="1" t="s">
        <v>331</v>
      </c>
      <c r="N43" s="1" t="s">
        <v>331</v>
      </c>
      <c r="O43" s="1" t="s">
        <v>332</v>
      </c>
      <c r="P43" s="1" t="s">
        <v>333</v>
      </c>
      <c r="Q43" s="1" t="s">
        <v>334</v>
      </c>
      <c r="R43" s="1" t="s">
        <v>508</v>
      </c>
      <c r="S43" s="1" t="s">
        <v>336</v>
      </c>
      <c r="T43" s="1" t="s">
        <v>337</v>
      </c>
      <c r="U43" s="1" t="s">
        <v>338</v>
      </c>
      <c r="V43" s="1" t="s">
        <v>339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2023-03-13T01:18:00Z</dcterms:created>
  <dcterms:modified xsi:type="dcterms:W3CDTF">2023-03-20T07:29:37Z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3352CAD1C3554950BB680F40955E2E4D</vt:lpwstr>
  </property>
  <property fmtid="{D5CDD505-2E9C-101B-9397-08002B2CF9AE}" pid="3" name="KSOProductBuildVer">
    <vt:lpwstr>2052-11.1.0.13703</vt:lpwstr>
  </property>
</Properties>
</file>