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<sst xmlns="http://schemas.openxmlformats.org/spreadsheetml/2006/main" count="238" uniqueCount="125">
  <si>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</si>
  <si>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</si>
  <si>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</si>
  <si>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</si>
  <si>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2023-03-19至2023-03-20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</si>
  <si>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</si>
  <si>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</si>
  <si>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</si>
  <si>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</si>
  <si>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</si>
  <si>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</si>
  <si>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</si>
  <si>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</si>
  <si>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</si>
  <si>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</si>
  <si>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</si>
  <si>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</si>
  <si>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</si>
  <si>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</si>
  <si>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</si>
  <si>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¥214.00</t>
  </si>
  <si>
    <t>¥22.00</t>
  </si>
  <si>
    <t>¥192.00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</si>
  <si>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</si>
  <si>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</si>
  <si>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</si>
  <si>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</si>
  <si>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</si>
  <si>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</si>
  <si>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</si>
  <si>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</si>
  <si>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</si>
  <si>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</si>
  <si>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</si>
  <si>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</si>
  <si>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</si>
  <si>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</si>
  <si>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</si>
  <si>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</si>
  <si>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</si>
  <si>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</si>
  <si>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</si>
  <si>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</si>
  <si>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</si>
  <si>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</si>
  <si>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</si>
  <si>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</si>
  <si>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</si>
  <si>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</si>
  <si>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</si>
  <si>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</si>
  <si>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</si>
  <si>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</si>
  <si>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</si>
  <si>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</si>
  <si>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</si>
  <si>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</si>
  <si>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</si>
  <si>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</si>
  <si>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</si>
  <si>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</si>
  <si>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</si>
  <si>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</si>
  <si>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</si>
  <si>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</si>
  <si>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</si>
  <si>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</si>
  <si>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</si>
  <si>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</si>
  <si>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</si>
  <si>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103304954659</t>
  </si>
  <si>
    <t>酒店预付</t>
  </si>
  <si>
    <t>否</t>
  </si>
  <si>
    <t>普通</t>
  </si>
  <si>
    <t>384630561</t>
  </si>
  <si>
    <t>汉庭酒店(武汉光谷步行街店)</t>
  </si>
  <si>
    <t>1639468</t>
  </si>
  <si>
    <t>杨宇哲</t>
  </si>
  <si>
    <t>2023-03-17</t>
  </si>
  <si>
    <t>2023-03-19</t>
  </si>
  <si>
    <t>2023-03-20</t>
  </si>
  <si>
    <t>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</si>
  <si>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</si>
  <si>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</si>
  <si>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</si>
  <si>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</si>
  <si>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</si>
  <si>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</si>
  <si>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</si>
  <si>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</si>
  <si>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</si>
  <si>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</si>
  <si>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</si>
  <si>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</si>
  <si>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A230321104522481</t>
  </si>
  <si>
    <r>
      <t>总计：</t>
    </r>
    <r>
      <rPr>
        <sz val="10"/>
        <rFont val="Arial"/>
        <charset val="134"/>
      </rPr>
      <t>192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</si>
  <si>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</si>
  <si>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</si>
  <si>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</si>
  <si>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</si>
  <si>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</si>
  <si>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</si>
  <si>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</si>
  <si>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</si>
  <si>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</si>
  <si>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</si>
  <si>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</si>
  <si>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</si>
  <si>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</si>
  <si>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</si>
  <si>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</si>
  <si>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</si>
  <si>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</si>
  <si>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</si>
  <si>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3144704</t>
  </si>
  <si>
    <t>--</t>
  </si>
  <si>
    <t>192.00</t>
  </si>
  <si>
    <t>RMB</t>
  </si>
  <si>
    <t>0</t>
  </si>
  <si>
    <t>0.00</t>
  </si>
  <si>
    <t>汇趣住国内直连</t>
  </si>
  <si>
    <t>01.011247</t>
  </si>
  <si>
    <t>2023-03-17 00:26:51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</si>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</sst>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7" sqref="A7:A8"/>
    </sheetView>
  </sheetViews>
  <sheetFormatPr defaultColWidth="9.14285714285714" defaultRowHeight="12.75" outlineLevelRow="7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192</v>
      </c>
      <c r="E2" t="str">
        <f>VLOOKUP(A2,HOP!A:L,12,0)</f>
        <v>192.00</v>
      </c>
      <c r="F2" t="str">
        <f>VLOOKUP(A2,HOP!A:C,3,0)</f>
        <v>3144704</v>
      </c>
      <c r="G2">
        <f>D2-E2</f>
        <v>0</v>
      </c>
      <c r="H2" t="str">
        <f>$H$1&amp;F2</f>
        <v>，3144704</v>
      </c>
      <c r="I2" t="str">
        <f>VLOOKUP(A2,HOP!A:U,21,0)</f>
        <v>直连</v>
      </c>
    </row>
    <row r="4" ht="14.25" spans="4:4">
      <c r="D4" s="8" t="s">
        <v>22</v>
      </c>
    </row>
    <row r="7" spans="1:1">
      <c r="A7" t="s">
        <v>94</v>
      </c>
    </row>
    <row r="8" spans="1:1">
      <c r="A8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H47" sqref="H47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2023-03-21T02:46:48Z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DD6E5AEAAA0141EBA227E882E72C642F</vt:lpwstr>
  </property>
</Properties>
</file>