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对账!$A$1:$I$63</definedName>
  </definedNames>
  <calcPr calcId="144525"/>
</workbook>
</file>

<file path=xl/sharedStrings.xml><?xml version="1.0" encoding="utf-8"?>
<sst xmlns="http://schemas.openxmlformats.org/spreadsheetml/2006/main" count="3492" uniqueCount="811">
  <si>
    <t>去哪儿网酒店预付对账单</t>
  </si>
  <si>
    <t>供应商名称：</t>
  </si>
  <si>
    <t>港丰国际</t>
  </si>
  <si>
    <t>结算周期：</t>
  </si>
  <si>
    <t>2023-03-13至2023-03-19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</si>
  <si>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</si>
  <si>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</si>
  <si>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</si>
  <si>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</si>
  <si>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</si>
  <si>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</si>
  <si>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</si>
  <si>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</si>
  <si>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</si>
  <si>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</si>
  <si>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</si>
  <si>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</si>
  <si>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</si>
  <si>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</si>
  <si>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</si>
  <si>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¥119,188.00</t>
  </si>
  <si>
    <t>¥20,983.00</t>
  </si>
  <si>
    <t>¥8,841.00</t>
  </si>
  <si>
    <t>-¥599.00</t>
  </si>
  <si>
    <t>¥88,765.00</t>
  </si>
  <si>
    <t>分类信息</t>
  </si>
  <si>
    <t>业务类型</t>
  </si>
  <si>
    <t>酒店预付（点击查看明细）</t>
  </si>
  <si>
    <t>¥89,364.00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</si>
  <si>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</si>
  <si>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</si>
  <si>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</si>
  <si>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</si>
  <si>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</si>
  <si>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</si>
  <si>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</si>
  <si>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</si>
  <si>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</si>
  <si>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</si>
  <si>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</si>
  <si>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</si>
  <si>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</si>
  <si>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</si>
  <si>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</si>
  <si>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</si>
  <si>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</si>
  <si>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</si>
  <si>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</si>
  <si>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</si>
  <si>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</si>
  <si>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</si>
  <si>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</si>
  <si>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</si>
  <si>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</si>
  <si>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</si>
  <si>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</si>
  <si>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</si>
  <si>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</si>
  <si>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</si>
  <si>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</si>
  <si>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</si>
  <si>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</si>
  <si>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</si>
  <si>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</si>
  <si>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</si>
  <si>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</si>
  <si>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</si>
  <si>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</si>
  <si>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</si>
  <si>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</si>
  <si>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</si>
  <si>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</si>
  <si>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703298483057</t>
  </si>
  <si>
    <t>3123275</t>
  </si>
  <si>
    <t>酒店预付</t>
  </si>
  <si>
    <t>否</t>
  </si>
  <si>
    <t>普通</t>
  </si>
  <si>
    <t>238656470</t>
  </si>
  <si>
    <t>苫小牧永安国际酒店</t>
  </si>
  <si>
    <t>1619975</t>
  </si>
  <si>
    <t>LIU/YANKUN</t>
  </si>
  <si>
    <t>2023-03-11</t>
  </si>
  <si>
    <t>2023-03-13</t>
  </si>
  <si>
    <t>¥774.00</t>
  </si>
  <si>
    <t>¥80.00</t>
  </si>
  <si>
    <t>¥694.00</t>
  </si>
  <si>
    <t>Twin Room - Non-Smoking</t>
  </si>
  <si>
    <t>WEBSITE</t>
  </si>
  <si>
    <t>703293590273</t>
  </si>
  <si>
    <t>3100655</t>
  </si>
  <si>
    <t>859441586</t>
  </si>
  <si>
    <t>历山酒店</t>
  </si>
  <si>
    <t>ZHU/YIQING|ZHANG/NI</t>
  </si>
  <si>
    <t>2023-03-06</t>
  </si>
  <si>
    <t>2023-03-10</t>
  </si>
  <si>
    <t>¥2,331.00</t>
  </si>
  <si>
    <t>¥185.00</t>
  </si>
  <si>
    <t>¥2,146.00</t>
  </si>
  <si>
    <t>Diamond Room</t>
  </si>
  <si>
    <t>703291981639</t>
  </si>
  <si>
    <t>3090050</t>
  </si>
  <si>
    <t>YANG/KAIMO</t>
  </si>
  <si>
    <t>2023-03-04</t>
  </si>
  <si>
    <t>2023-03-08</t>
  </si>
  <si>
    <t>¥3,655.00</t>
  </si>
  <si>
    <t>¥289.00</t>
  </si>
  <si>
    <t>¥3,366.00</t>
  </si>
  <si>
    <t>703299924574</t>
  </si>
  <si>
    <t>3124395</t>
  </si>
  <si>
    <t>158580026</t>
  </si>
  <si>
    <t>清迈兰花酒店</t>
  </si>
  <si>
    <t>YAN/JUAN</t>
  </si>
  <si>
    <t>2023-03-12</t>
  </si>
  <si>
    <t>¥175.00</t>
  </si>
  <si>
    <t>¥18.00</t>
  </si>
  <si>
    <t>¥157.00</t>
  </si>
  <si>
    <t>Superior Twin Room</t>
  </si>
  <si>
    <t>703295199190</t>
  </si>
  <si>
    <t>3108782</t>
  </si>
  <si>
    <t>221912354</t>
  </si>
  <si>
    <t>香港九龙东皇冠假日酒店</t>
  </si>
  <si>
    <t>XU/ZHENGRONG</t>
  </si>
  <si>
    <t>¥1,261.00</t>
  </si>
  <si>
    <t>¥109.00</t>
  </si>
  <si>
    <t>¥1,152.00</t>
  </si>
  <si>
    <t>Standard Room</t>
  </si>
  <si>
    <t>703298091872</t>
  </si>
  <si>
    <t>3120001</t>
  </si>
  <si>
    <t>226040636</t>
  </si>
  <si>
    <t>香港悦思青年旅舍</t>
  </si>
  <si>
    <t>HUANG/CHING</t>
  </si>
  <si>
    <t>¥369.00</t>
  </si>
  <si>
    <t>¥31.00</t>
  </si>
  <si>
    <t>¥338.00</t>
  </si>
  <si>
    <t>Twin Beds</t>
  </si>
  <si>
    <t>703299686337</t>
  </si>
  <si>
    <t>3123683</t>
  </si>
  <si>
    <t>221932199</t>
  </si>
  <si>
    <t>香港瑞生嘉威酒店</t>
  </si>
  <si>
    <t>LI/JINGYAN</t>
  </si>
  <si>
    <t>¥664.00</t>
  </si>
  <si>
    <t>¥54.00</t>
  </si>
  <si>
    <t>¥610.00</t>
  </si>
  <si>
    <t>Superior King bed room</t>
  </si>
  <si>
    <t>703298407337</t>
  </si>
  <si>
    <t>3123520</t>
  </si>
  <si>
    <t>CHEN/GUOPING</t>
  </si>
  <si>
    <t>¥1,064.00</t>
  </si>
  <si>
    <t>¥97.00</t>
  </si>
  <si>
    <t>¥967.00</t>
  </si>
  <si>
    <t>Standard King Room with City View</t>
  </si>
  <si>
    <t>703268687652</t>
  </si>
  <si>
    <t>3017240</t>
  </si>
  <si>
    <t>221906009</t>
  </si>
  <si>
    <t>香港九龙酒店</t>
  </si>
  <si>
    <t>LIU/HUIYU</t>
  </si>
  <si>
    <t>2023-02-09</t>
  </si>
  <si>
    <t>2023-03-14</t>
  </si>
  <si>
    <t>¥1,276.00</t>
  </si>
  <si>
    <t>¥90.00</t>
  </si>
  <si>
    <t>¥1,186.00</t>
  </si>
  <si>
    <t>Superior Room</t>
  </si>
  <si>
    <t>703270081639</t>
  </si>
  <si>
    <t>3023907</t>
  </si>
  <si>
    <t>ZHOU/JIAXUAN|SUN/YIXUAN</t>
  </si>
  <si>
    <t>2023-02-11</t>
  </si>
  <si>
    <t>¥1,282.00</t>
  </si>
  <si>
    <t>¥96.00</t>
  </si>
  <si>
    <t>703290780498</t>
  </si>
  <si>
    <t>3085098</t>
  </si>
  <si>
    <t>QU/CHENGKAI</t>
  </si>
  <si>
    <t>2023-03-03</t>
  </si>
  <si>
    <t>¥2,070.00</t>
  </si>
  <si>
    <t>¥156.00</t>
  </si>
  <si>
    <t>¥1,914.00</t>
  </si>
  <si>
    <t>703291258672</t>
  </si>
  <si>
    <t>3091315</t>
  </si>
  <si>
    <t>WANG/RENQIANG</t>
  </si>
  <si>
    <t>¥2,136.00</t>
  </si>
  <si>
    <t>¥169.00</t>
  </si>
  <si>
    <t>¥1,967.00</t>
  </si>
  <si>
    <t>703294697338</t>
  </si>
  <si>
    <t>3104666</t>
  </si>
  <si>
    <t>158574371</t>
  </si>
  <si>
    <t>雅加达瓦希德哈西姆智选假日酒店</t>
  </si>
  <si>
    <t>WU/JINGJUN</t>
  </si>
  <si>
    <t>2023-03-07</t>
  </si>
  <si>
    <t>¥1,011.00</t>
  </si>
  <si>
    <t>¥902.00</t>
  </si>
  <si>
    <t>Standard Queen Room with City View</t>
  </si>
  <si>
    <t>703290616950</t>
  </si>
  <si>
    <t>3087521</t>
  </si>
  <si>
    <t>197255417</t>
  </si>
  <si>
    <t>清迈门贝德酒店 - 仅限成人</t>
  </si>
  <si>
    <t>DONG/ZHENGHAO|AN/KANG</t>
  </si>
  <si>
    <t>¥1,203.00</t>
  </si>
  <si>
    <t>¥111.00</t>
  </si>
  <si>
    <t>¥1,092.00</t>
  </si>
  <si>
    <t>Twin Room</t>
  </si>
  <si>
    <t>703298798694</t>
  </si>
  <si>
    <t>3120646</t>
  </si>
  <si>
    <t>158549729</t>
  </si>
  <si>
    <t>阿斯皮拉第12大道酒店</t>
  </si>
  <si>
    <t>LI/JUNJUN</t>
  </si>
  <si>
    <t>¥820.00</t>
  </si>
  <si>
    <t>¥86.00</t>
  </si>
  <si>
    <t>¥734.00</t>
  </si>
  <si>
    <t>Premium Room</t>
  </si>
  <si>
    <t>703299255760</t>
  </si>
  <si>
    <t>3125502</t>
  </si>
  <si>
    <t>158565701</t>
  </si>
  <si>
    <t>摩德沙吞酒店 (政府卫生认证)</t>
  </si>
  <si>
    <t>YANG/FENGXIAN|YU/FENG</t>
  </si>
  <si>
    <t>¥569.00</t>
  </si>
  <si>
    <t>¥58.00</t>
  </si>
  <si>
    <t>¥511.00</t>
  </si>
  <si>
    <t>Deluxe Mode Room</t>
  </si>
  <si>
    <t>703300434982</t>
  </si>
  <si>
    <t>3127994</t>
  </si>
  <si>
    <t>236231564</t>
  </si>
  <si>
    <t>是隆太空旅舍</t>
  </si>
  <si>
    <t>YAO/SHAOJUN|ZENG/JIAN</t>
  </si>
  <si>
    <t>¥238.00</t>
  </si>
  <si>
    <t>¥23.00</t>
  </si>
  <si>
    <t>¥215.00</t>
  </si>
  <si>
    <t>double room with private bathroom</t>
  </si>
  <si>
    <t>703299686558</t>
  </si>
  <si>
    <t>3127101</t>
  </si>
  <si>
    <t>158550488</t>
  </si>
  <si>
    <t>吉隆坡大华酒店，傲途格精选酒店</t>
  </si>
  <si>
    <t>MA/SANLIHAI</t>
  </si>
  <si>
    <t>¥728.00</t>
  </si>
  <si>
    <t>¥78.00</t>
  </si>
  <si>
    <t>¥650.00</t>
  </si>
  <si>
    <t>Deluxe Room, 1 Twin Bed, Non Smoking, Tower</t>
  </si>
  <si>
    <t>703288574449</t>
  </si>
  <si>
    <t>3077136</t>
  </si>
  <si>
    <t>221902223</t>
  </si>
  <si>
    <t>香港港岛海逸君绰酒店</t>
  </si>
  <si>
    <t>JIN/MINGYUE|HU/ZHENBANG|WANG/YUESHUANG</t>
  </si>
  <si>
    <t>2023-03-01</t>
  </si>
  <si>
    <t>¥2,474.00</t>
  </si>
  <si>
    <t>¥204.00</t>
  </si>
  <si>
    <t>¥2,270.00</t>
  </si>
  <si>
    <t>Superior Harbour View Room</t>
  </si>
  <si>
    <t>703300551366</t>
  </si>
  <si>
    <t>3129205</t>
  </si>
  <si>
    <t>158552717</t>
  </si>
  <si>
    <t>阿尔巴沙玫瑰公园酒店</t>
  </si>
  <si>
    <t>CHEN/JIANXING</t>
  </si>
  <si>
    <t>¥711.00</t>
  </si>
  <si>
    <t>¥71.00</t>
  </si>
  <si>
    <t>¥640.00</t>
  </si>
  <si>
    <t>deluxe king room</t>
  </si>
  <si>
    <t>703301632644</t>
  </si>
  <si>
    <t>3133420</t>
  </si>
  <si>
    <t>158593505</t>
  </si>
  <si>
    <t>普吉岛芭东美爵大酒店(政府卫生认证)</t>
  </si>
  <si>
    <t>LI/LU</t>
  </si>
  <si>
    <t>2023-03-15</t>
  </si>
  <si>
    <t>2023-03-19</t>
  </si>
  <si>
    <t>¥4,164.00</t>
  </si>
  <si>
    <t>2023-03-14 15:50:56</t>
  </si>
  <si>
    <t>703302235638</t>
  </si>
  <si>
    <t>3135580</t>
  </si>
  <si>
    <t>188934002</t>
  </si>
  <si>
    <t>曼谷维伊 - 美憬阁酒店 (政府卫生认证)</t>
  </si>
  <si>
    <t>ZENG/PENG|WANG/SHUJIE</t>
  </si>
  <si>
    <t>2023-03-27</t>
  </si>
  <si>
    <t>2023-03-30</t>
  </si>
  <si>
    <t>¥2,766.00</t>
  </si>
  <si>
    <t>2023-03-15 03:56:46</t>
  </si>
  <si>
    <t>deluxe king bed suite</t>
  </si>
  <si>
    <t>703290097617</t>
  </si>
  <si>
    <t>3087193</t>
  </si>
  <si>
    <t>LI/CHUBING|GAO/TIANYU</t>
  </si>
  <si>
    <t>¥2,736.00</t>
  </si>
  <si>
    <t>¥201.00</t>
  </si>
  <si>
    <t>¥2,535.00</t>
  </si>
  <si>
    <t>703295476784</t>
  </si>
  <si>
    <t>3109653</t>
  </si>
  <si>
    <t>DING/JINZHUAN|LI/MINGLI</t>
  </si>
  <si>
    <t>¥1,350.00</t>
  </si>
  <si>
    <t>¥119.00</t>
  </si>
  <si>
    <t>¥1,231.00</t>
  </si>
  <si>
    <t>703298590266</t>
  </si>
  <si>
    <t>3119961</t>
  </si>
  <si>
    <t>XU/WENJING</t>
  </si>
  <si>
    <t>¥3,111.00</t>
  </si>
  <si>
    <t>¥333.00</t>
  </si>
  <si>
    <t>¥2,778.00</t>
  </si>
  <si>
    <t>Superior Twin Bed Room</t>
  </si>
  <si>
    <t>703300227384</t>
  </si>
  <si>
    <t>3129098</t>
  </si>
  <si>
    <t>158560718</t>
  </si>
  <si>
    <t>曼谷铂尔曼皇权酒店 (政府卫生认证)</t>
  </si>
  <si>
    <t>CHEN/PAN|CHEN/YUJIA</t>
  </si>
  <si>
    <t>¥1,574.00</t>
  </si>
  <si>
    <t>¥168.00</t>
  </si>
  <si>
    <t>¥1,406.00</t>
  </si>
  <si>
    <t>703300180621</t>
  </si>
  <si>
    <t>3129463</t>
  </si>
  <si>
    <t>158576588</t>
  </si>
  <si>
    <t>密特酒店 (政府卫生认证)</t>
  </si>
  <si>
    <t>LIU/YING|WU/HONGAN</t>
  </si>
  <si>
    <t>¥1,300.00</t>
  </si>
  <si>
    <t>¥138.00</t>
  </si>
  <si>
    <t>¥1,162.00</t>
  </si>
  <si>
    <t>deluxe urban king bed room</t>
  </si>
  <si>
    <t>703302907168</t>
  </si>
  <si>
    <t>3136069</t>
  </si>
  <si>
    <t>KWOK/WAIKIT</t>
  </si>
  <si>
    <t>2023-03-16</t>
  </si>
  <si>
    <t>2023-03-17</t>
  </si>
  <si>
    <t>2023-03-15 13:00:03</t>
  </si>
  <si>
    <t>703302149954</t>
  </si>
  <si>
    <t>3137989</t>
  </si>
  <si>
    <t>158570642</t>
  </si>
  <si>
    <t>曼谷 137 Pillars 套房酒店</t>
  </si>
  <si>
    <t>WEI/LAI</t>
  </si>
  <si>
    <t>2023-04-28</t>
  </si>
  <si>
    <t>2023-05-03</t>
  </si>
  <si>
    <t>¥12,470.00</t>
  </si>
  <si>
    <t>2023-03-15 17:55:53</t>
  </si>
  <si>
    <t>suite ayutthaya</t>
  </si>
  <si>
    <t>703289137975</t>
  </si>
  <si>
    <t>3080453</t>
  </si>
  <si>
    <t>158551289</t>
  </si>
  <si>
    <t>S15素坤逸酒店</t>
  </si>
  <si>
    <t>MENG/FANWEI</t>
  </si>
  <si>
    <t>2023-03-02</t>
  </si>
  <si>
    <t>2023-04-01</t>
  </si>
  <si>
    <t>2023-04-03</t>
  </si>
  <si>
    <t>¥1,014.00</t>
  </si>
  <si>
    <t>2023-03-15 18:53:30</t>
  </si>
  <si>
    <t>Deluxe Room</t>
  </si>
  <si>
    <t>703268922820</t>
  </si>
  <si>
    <t>3018251</t>
  </si>
  <si>
    <t>MORII/HARUNA|LIU/FAN|LIU/HEJIN</t>
  </si>
  <si>
    <t>¥4,005.00</t>
  </si>
  <si>
    <t>¥303.00</t>
  </si>
  <si>
    <t>¥3,702.00</t>
  </si>
  <si>
    <t>Deluxe Twin Room</t>
  </si>
  <si>
    <t>703292727308</t>
  </si>
  <si>
    <t>3095794</t>
  </si>
  <si>
    <t>DONG/HUI|DONG/ZHE</t>
  </si>
  <si>
    <t>2023-03-05</t>
  </si>
  <si>
    <t>¥2,592.00</t>
  </si>
  <si>
    <t>¥2,388.00</t>
  </si>
  <si>
    <t>703265516262</t>
  </si>
  <si>
    <t>3009822</t>
  </si>
  <si>
    <t>158547572</t>
  </si>
  <si>
    <t>碧玛莱温泉度假酒店(政府卫生认证)</t>
  </si>
  <si>
    <t>YUNRU/FAN|YUNQING/HAN</t>
  </si>
  <si>
    <t>2023-02-06</t>
  </si>
  <si>
    <t>¥4,044.00</t>
  </si>
  <si>
    <t>¥334.00</t>
  </si>
  <si>
    <t>¥3,710.00</t>
  </si>
  <si>
    <t>deluxe  room</t>
  </si>
  <si>
    <t>703294695491</t>
  </si>
  <si>
    <t>3107058</t>
  </si>
  <si>
    <t>158585861</t>
  </si>
  <si>
    <t>普吉假日酒店 (政府卫生认证)</t>
  </si>
  <si>
    <t>JIA/YUXIN|TANG/MAO</t>
  </si>
  <si>
    <t>¥4,800.00</t>
  </si>
  <si>
    <t>¥477.00</t>
  </si>
  <si>
    <t>¥4,323.00</t>
  </si>
  <si>
    <t>1 King Premium Villa Pool View Adults Only</t>
  </si>
  <si>
    <t>703302639772</t>
  </si>
  <si>
    <t>3138197</t>
  </si>
  <si>
    <t>821190451</t>
  </si>
  <si>
    <t>清莱B2夜市精品经济型酒店</t>
  </si>
  <si>
    <t>HUA/YOUWEI</t>
  </si>
  <si>
    <t>¥102.00</t>
  </si>
  <si>
    <t>¥10.00</t>
  </si>
  <si>
    <t>¥92.00</t>
  </si>
  <si>
    <t>Superior Premier Room</t>
  </si>
  <si>
    <t>703302143612</t>
  </si>
  <si>
    <t>3139499</t>
  </si>
  <si>
    <t>221907266</t>
  </si>
  <si>
    <t>西贡黄屋酒店</t>
  </si>
  <si>
    <t>CHEN/KE</t>
  </si>
  <si>
    <t>¥129.00</t>
  </si>
  <si>
    <t>¥14.00</t>
  </si>
  <si>
    <t>¥115.00</t>
  </si>
  <si>
    <t>Standard Double Room, No Windows</t>
  </si>
  <si>
    <t>703302294213</t>
  </si>
  <si>
    <t>3139561</t>
  </si>
  <si>
    <t>188933693</t>
  </si>
  <si>
    <t>萨提卡高级哈亚乌鲁雅加达酒店</t>
  </si>
  <si>
    <t>HU/LE</t>
  </si>
  <si>
    <t>¥412.00</t>
  </si>
  <si>
    <t>¥44.00</t>
  </si>
  <si>
    <t>¥368.00</t>
  </si>
  <si>
    <t>Deluxe Double Room</t>
  </si>
  <si>
    <t>703296417976</t>
  </si>
  <si>
    <t>3113095</t>
  </si>
  <si>
    <t>ZHANG/HONGKANG</t>
  </si>
  <si>
    <t>2023-03-09</t>
  </si>
  <si>
    <t>¥4,530.00</t>
  </si>
  <si>
    <t>¥393.00</t>
  </si>
  <si>
    <t>¥4,137.00</t>
  </si>
  <si>
    <t>1 King Standard City View High Floor</t>
  </si>
  <si>
    <t>703285092155</t>
  </si>
  <si>
    <t>3066763</t>
  </si>
  <si>
    <t>179441117</t>
  </si>
  <si>
    <t>芭东南滩欢乐鸿居酒店</t>
  </si>
  <si>
    <t>WANG/LIFANG|JIA/SHUAI</t>
  </si>
  <si>
    <t>2023-02-26</t>
  </si>
  <si>
    <t>¥591.00</t>
  </si>
  <si>
    <t>¥49.00</t>
  </si>
  <si>
    <t>¥542.00</t>
  </si>
  <si>
    <t>Superior Sea View Room</t>
  </si>
  <si>
    <t>703303340312</t>
  </si>
  <si>
    <t>3142546</t>
  </si>
  <si>
    <t>XU/XIAOYUAN</t>
  </si>
  <si>
    <t>¥567.00</t>
  </si>
  <si>
    <t>¥509.00</t>
  </si>
  <si>
    <t>703261596552</t>
  </si>
  <si>
    <t>2997391</t>
  </si>
  <si>
    <t>238602392</t>
  </si>
  <si>
    <t>香港马尼拉宾馆</t>
  </si>
  <si>
    <t>YIN/MINGHUI</t>
  </si>
  <si>
    <t>2023-02-02</t>
  </si>
  <si>
    <t>2023-03-18</t>
  </si>
  <si>
    <t>¥114.00</t>
  </si>
  <si>
    <t>¥7.00</t>
  </si>
  <si>
    <t>¥107.00</t>
  </si>
  <si>
    <t>Standard Double Room</t>
  </si>
  <si>
    <t>703295893373</t>
  </si>
  <si>
    <t>3110585</t>
  </si>
  <si>
    <t>158565659</t>
  </si>
  <si>
    <t>苏梅岛四季度假酒店(政府卫生认证)</t>
  </si>
  <si>
    <t>LI/ZHILAN</t>
  </si>
  <si>
    <t>¥15,380.00</t>
  </si>
  <si>
    <t>¥1,524.00</t>
  </si>
  <si>
    <t>¥13,856.00</t>
  </si>
  <si>
    <t>one bedroom pool Villa</t>
  </si>
  <si>
    <t>703297199969</t>
  </si>
  <si>
    <t>3115823</t>
  </si>
  <si>
    <t>236397734</t>
  </si>
  <si>
    <t>芭堤雅全盛中心酒店 (政府卫生认证)</t>
  </si>
  <si>
    <t>Waraporn/Zanui</t>
  </si>
  <si>
    <t>¥990.00</t>
  </si>
  <si>
    <t>¥98.00</t>
  </si>
  <si>
    <t>¥892.00</t>
  </si>
  <si>
    <t>grand deluxe king</t>
  </si>
  <si>
    <t>703296558069</t>
  </si>
  <si>
    <t>3114080</t>
  </si>
  <si>
    <t>158558402</t>
  </si>
  <si>
    <t>清迈宁漫居(政府卫生认证)</t>
  </si>
  <si>
    <t>FENG/FANG</t>
  </si>
  <si>
    <t>¥736.00</t>
  </si>
  <si>
    <t>¥76.00</t>
  </si>
  <si>
    <t>¥660.00</t>
  </si>
  <si>
    <t>Superior King</t>
  </si>
  <si>
    <t>703300810785</t>
  </si>
  <si>
    <t>3131394</t>
  </si>
  <si>
    <t>805381702</t>
  </si>
  <si>
    <t>BAY HOTEL</t>
  </si>
  <si>
    <t>CHEN/TAO|ZHONG/YUQUAN</t>
  </si>
  <si>
    <t>¥310.00</t>
  </si>
  <si>
    <t>¥28.00</t>
  </si>
  <si>
    <t>¥282.00</t>
  </si>
  <si>
    <t>703304572893</t>
  </si>
  <si>
    <t>3146313</t>
  </si>
  <si>
    <t>TANG/LIANG|ZHOU/LINA</t>
  </si>
  <si>
    <t>¥1,134.00</t>
  </si>
  <si>
    <t>¥116.00</t>
  </si>
  <si>
    <t>¥1,018.00</t>
  </si>
  <si>
    <t>703303139982</t>
  </si>
  <si>
    <t>3140465</t>
  </si>
  <si>
    <t>LI/TIAN|XU/TAO</t>
  </si>
  <si>
    <t>¥1,658.00</t>
  </si>
  <si>
    <t>¥150.00</t>
  </si>
  <si>
    <t>¥1,508.00</t>
  </si>
  <si>
    <t>703303347356</t>
  </si>
  <si>
    <t>3140462</t>
  </si>
  <si>
    <t>WANG/QUNYING|XU/XIAOPING</t>
  </si>
  <si>
    <t>703301547789</t>
  </si>
  <si>
    <t>3133574</t>
  </si>
  <si>
    <t>238651202</t>
  </si>
  <si>
    <t>格丁尼亚海滨万怡酒店</t>
  </si>
  <si>
    <t>LIU/QI</t>
  </si>
  <si>
    <t>¥2,088.00</t>
  </si>
  <si>
    <t>¥227.00</t>
  </si>
  <si>
    <t>¥1,861.00</t>
  </si>
  <si>
    <t>Room, 1 King Bed, Non Smoking, Courtyard View</t>
  </si>
  <si>
    <t>703304636325</t>
  </si>
  <si>
    <t>3144923</t>
  </si>
  <si>
    <t>158571134</t>
  </si>
  <si>
    <t>休 城中罗马露营酒店</t>
  </si>
  <si>
    <t>ZHOU/DONGHAI|WU/HONG</t>
  </si>
  <si>
    <t>¥430.00</t>
  </si>
  <si>
    <t>¥46.00</t>
  </si>
  <si>
    <t>¥384.00</t>
  </si>
  <si>
    <t>Deluxe Bungalow</t>
  </si>
  <si>
    <t>703294508557</t>
  </si>
  <si>
    <t>3103057</t>
  </si>
  <si>
    <t>LIANG/WEN</t>
  </si>
  <si>
    <t>¥1,588.00</t>
  </si>
  <si>
    <t>¥1,472.00</t>
  </si>
  <si>
    <t>703293077573</t>
  </si>
  <si>
    <t>3100277</t>
  </si>
  <si>
    <t>WANG/XUEJIAO|LI/XIAO</t>
  </si>
  <si>
    <t>¥2,205.00</t>
  </si>
  <si>
    <t>¥164.00</t>
  </si>
  <si>
    <t>¥2,041.00</t>
  </si>
  <si>
    <t>703287404653</t>
  </si>
  <si>
    <t>3074252</t>
  </si>
  <si>
    <t>823957006</t>
  </si>
  <si>
    <t>灝美公寓 ( 油麻地分店)</t>
  </si>
  <si>
    <t>CHEN/NANZHAO|LI/WU|FAN/XIAODAN|CHEN/YUANYI|ZHOU/FANREN|CUI/HAOHUI|CHEN/YUN|WU/XINZE</t>
  </si>
  <si>
    <t>2023-02-28</t>
  </si>
  <si>
    <t>¥1,988.00</t>
  </si>
  <si>
    <t>¥1,850.00</t>
  </si>
  <si>
    <t>Suite, 2 Bedrooms</t>
  </si>
  <si>
    <t>703281126991</t>
  </si>
  <si>
    <t>3053514</t>
  </si>
  <si>
    <t>158579879</t>
  </si>
  <si>
    <t>小娘惹酒店(政府卫生认证)</t>
  </si>
  <si>
    <t>LI/JIANGTAO|LUO/YUE</t>
  </si>
  <si>
    <t>2023-02-22</t>
  </si>
  <si>
    <t>¥462.00</t>
  </si>
  <si>
    <t>¥42.00</t>
  </si>
  <si>
    <t>¥420.00</t>
  </si>
  <si>
    <t>JUNIOR SUITE BALCONY</t>
  </si>
  <si>
    <t>703303747901</t>
  </si>
  <si>
    <t>3141802</t>
  </si>
  <si>
    <t>CHEN/MING|WANG/JING</t>
  </si>
  <si>
    <t>703303356381</t>
  </si>
  <si>
    <t>3142329</t>
  </si>
  <si>
    <t>221915735</t>
  </si>
  <si>
    <t>拉威棕榈滩度假酒店(政府卫生认证)</t>
  </si>
  <si>
    <t>ZHU/JIAJIN|YAO/MIN|LU/ZHONGPING|YAO/XIUZHEN</t>
  </si>
  <si>
    <t>¥2,188.00</t>
  </si>
  <si>
    <t>¥208.00</t>
  </si>
  <si>
    <t>¥1,980.00</t>
  </si>
  <si>
    <t>deluxe pool view room</t>
  </si>
  <si>
    <t>703303078267</t>
  </si>
  <si>
    <t>3144342</t>
  </si>
  <si>
    <t>821167171</t>
  </si>
  <si>
    <t>沙美馆度假酒店</t>
  </si>
  <si>
    <t>WANG/JINGLIN|CHU/YUHAN|ZHONG/GUOJUN</t>
  </si>
  <si>
    <t>¥929.00</t>
  </si>
  <si>
    <t>¥837.00</t>
  </si>
  <si>
    <t>deluxe triple</t>
  </si>
  <si>
    <t>703304999360</t>
  </si>
  <si>
    <t>3148207</t>
  </si>
  <si>
    <t>703304842903</t>
  </si>
  <si>
    <t>3148811</t>
  </si>
  <si>
    <t>821139898</t>
  </si>
  <si>
    <t>万象新玫瑰精品酒店</t>
  </si>
  <si>
    <t>ZHANG/BO|ZHANG/YUEBIN|DONG/XIULAN</t>
  </si>
  <si>
    <t>¥288.00</t>
  </si>
  <si>
    <t>¥257.00</t>
  </si>
  <si>
    <t>Deluxe Triple Room</t>
  </si>
  <si>
    <t>703298573952</t>
  </si>
  <si>
    <t>3123057</t>
  </si>
  <si>
    <t>XIE/RONGPEI</t>
  </si>
  <si>
    <t>¥3,360.00</t>
  </si>
  <si>
    <t>¥291.00</t>
  </si>
  <si>
    <t>¥3,069.00</t>
  </si>
  <si>
    <t>Twin Standard Garden View High Floor Room</t>
  </si>
  <si>
    <t>703305585605</t>
  </si>
  <si>
    <t>3150397</t>
  </si>
  <si>
    <t>221912093</t>
  </si>
  <si>
    <t>最佳盛品酒店(香港尖沙咀店)(贝斯特韦斯特酒店)</t>
  </si>
  <si>
    <t>XING/XIN</t>
  </si>
  <si>
    <t>¥1,172.00</t>
  </si>
  <si>
    <t>¥1,070.00</t>
  </si>
  <si>
    <t>Superior 1 Double Bed</t>
  </si>
  <si>
    <t>703305276348</t>
  </si>
  <si>
    <t>3150781</t>
  </si>
  <si>
    <t>FENGQIN/QIN</t>
  </si>
  <si>
    <t>合计</t>
  </si>
  <si>
    <t/>
  </si>
  <si>
    <t>¥98,205.00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</si>
  <si>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</si>
  <si>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</si>
  <si>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</si>
  <si>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</si>
  <si>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</si>
  <si>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</si>
  <si>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</si>
  <si>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chase_deduct_iYxq230313121545145</t>
  </si>
  <si>
    <t>1150251</t>
  </si>
  <si>
    <t>赔付-房费追回</t>
  </si>
  <si>
    <t>--</t>
  </si>
  <si>
    <t>生成追赔task#追赔系统-预付扣款直连#</t>
  </si>
  <si>
    <t>NIMH20230312081605092568</t>
  </si>
  <si>
    <t>返现日期</t>
  </si>
  <si>
    <t>，</t>
  </si>
  <si>
    <r>
      <t>703299686337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</t>
    </r>
    <r>
      <rPr>
        <sz val="10"/>
        <rFont val="宋体"/>
        <charset val="134"/>
      </rPr>
      <t>元待退回</t>
    </r>
  </si>
  <si>
    <t>A230321105912481</t>
  </si>
  <si>
    <t>A230321105935481</t>
  </si>
  <si>
    <t>A23032111002631</t>
  </si>
  <si>
    <r>
      <t>总计：</t>
    </r>
    <r>
      <rPr>
        <sz val="10"/>
        <rFont val="Arial"/>
        <charset val="134"/>
      </rPr>
      <t>88765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</si>
  <si>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</si>
  <si>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</si>
  <si>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</si>
  <si>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</si>
  <si>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</si>
  <si>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</si>
  <si>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</si>
  <si>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</si>
  <si>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</si>
  <si>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</si>
  <si>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</si>
  <si>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</si>
  <si>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</si>
  <si>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</si>
  <si>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</si>
  <si>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</si>
  <si>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</si>
  <si>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</si>
  <si>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FENGQIN QIN</t>
  </si>
  <si>
    <t>退房日周结</t>
  </si>
  <si>
    <t>1070.00</t>
  </si>
  <si>
    <t>RMB</t>
  </si>
  <si>
    <t>0</t>
  </si>
  <si>
    <t>0.00</t>
  </si>
  <si>
    <t>去哪儿直连（港丰）</t>
  </si>
  <si>
    <t>31</t>
  </si>
  <si>
    <t>2023-03-18 15:10:40</t>
  </si>
  <si>
    <t>汇智国际旅游发展有限公司</t>
  </si>
  <si>
    <t>直连</t>
  </si>
  <si>
    <t>中国</t>
  </si>
  <si>
    <t>XING XIN</t>
  </si>
  <si>
    <t>2023-03-18 13:30:08</t>
  </si>
  <si>
    <t>新玫瑰精品酒店</t>
  </si>
  <si>
    <t>ZHANG BO,ZHANG YUEBIN,DONG XIULAN</t>
  </si>
  <si>
    <t>257.00</t>
  </si>
  <si>
    <t>2023-03-17 22:41:07</t>
  </si>
  <si>
    <t>老挝</t>
  </si>
  <si>
    <t>TANG LIANG,ZHOU LINA</t>
  </si>
  <si>
    <t>1018.00</t>
  </si>
  <si>
    <t>2023-03-18 09:42:21</t>
  </si>
  <si>
    <t>直采</t>
  </si>
  <si>
    <t>泰国</t>
  </si>
  <si>
    <t>2023-03-17 13:47:50</t>
  </si>
  <si>
    <t>ZHOU DONGHAI,WU HONG</t>
  </si>
  <si>
    <t>384.00</t>
  </si>
  <si>
    <t>2023-03-17 03:27:56</t>
  </si>
  <si>
    <t>意大利</t>
  </si>
  <si>
    <t>WANG JINGLIN,CHU YUHAN,ZHONG GUOJUN</t>
  </si>
  <si>
    <t>837.00</t>
  </si>
  <si>
    <t>2023-03-16 22:51:06</t>
  </si>
  <si>
    <t>XU XIAOYUAN</t>
  </si>
  <si>
    <t>509.00</t>
  </si>
  <si>
    <t>2023-03-16 16:25:30</t>
  </si>
  <si>
    <t>拉威棕榈滩度假酒店(SHA Extra Plus)</t>
  </si>
  <si>
    <t>ZHU JIAJIN,YAO MIN,LU ZHONGPING,YAO XIUZHEN</t>
  </si>
  <si>
    <t>1980.00</t>
  </si>
  <si>
    <t>2023-03-16 15:36:36</t>
  </si>
  <si>
    <t>CHEN MING,WANG JING</t>
  </si>
  <si>
    <t>2023-03-16 14:14:34</t>
  </si>
  <si>
    <t>LI TIAN,XU TAO</t>
  </si>
  <si>
    <t>1508.00</t>
  </si>
  <si>
    <t>2023-03-16 03:54:11</t>
  </si>
  <si>
    <t>WANG QUNYING,XU XIAOPING</t>
  </si>
  <si>
    <t>2023-03-16 03:52:10</t>
  </si>
  <si>
    <t>HU LE</t>
  </si>
  <si>
    <t>368.00</t>
  </si>
  <si>
    <t>2023-03-15 22:12:07</t>
  </si>
  <si>
    <t>印度尼西亚</t>
  </si>
  <si>
    <t>CHEN KE</t>
  </si>
  <si>
    <t>115.00</t>
  </si>
  <si>
    <t>2023-03-15 22:03:44</t>
  </si>
  <si>
    <t>越南</t>
  </si>
  <si>
    <t>HUA YOUWEI</t>
  </si>
  <si>
    <t>92.00</t>
  </si>
  <si>
    <t>2023-03-15 18:07:19</t>
  </si>
  <si>
    <t>LIU QI</t>
  </si>
  <si>
    <t>1861.00</t>
  </si>
  <si>
    <t>2023-03-14 16:27:00</t>
  </si>
  <si>
    <t>波兰</t>
  </si>
  <si>
    <t>芭提雅Mytt海滩酒店</t>
  </si>
  <si>
    <t>LIU YING,WU HONGAN</t>
  </si>
  <si>
    <t>1162.00</t>
  </si>
  <si>
    <t>2023-03-13 16:24:33</t>
  </si>
  <si>
    <t>CHEN JIANXING</t>
  </si>
  <si>
    <t>640.00</t>
  </si>
  <si>
    <t>2023-03-13 14:39:46</t>
  </si>
  <si>
    <t>阿拉伯联合酋长国</t>
  </si>
  <si>
    <t>曼谷铂尔曼皇权酒店</t>
  </si>
  <si>
    <t>CHEN PAN,CHEN YUJIA</t>
  </si>
  <si>
    <t>1406.00</t>
  </si>
  <si>
    <t>2023-03-13 14:14:04</t>
  </si>
  <si>
    <t>YAO SHAOJUN,ZENG JIAN</t>
  </si>
  <si>
    <t>215.00</t>
  </si>
  <si>
    <t>2023-03-13 08:44:07</t>
  </si>
  <si>
    <t>吉隆坡大华酒店 - 傲途格精选酒店</t>
  </si>
  <si>
    <t>MA SANLIHAI</t>
  </si>
  <si>
    <t>650.00</t>
  </si>
  <si>
    <t>2023-03-12 22:31:29</t>
  </si>
  <si>
    <t>马来西亚</t>
  </si>
  <si>
    <t>YANG FENGXIAN,YU FENG</t>
  </si>
  <si>
    <t>511.00</t>
  </si>
  <si>
    <t>2023-03-12 16:44:45</t>
  </si>
  <si>
    <t>YAN JUAN</t>
  </si>
  <si>
    <t>157.00</t>
  </si>
  <si>
    <t>2023-03-12 11:05:08</t>
  </si>
  <si>
    <t>CHEN GUOPING</t>
  </si>
  <si>
    <t>967.00</t>
  </si>
  <si>
    <t>2023-03-11 23:30:12</t>
  </si>
  <si>
    <t>苫小牧 WING 国际酒店</t>
  </si>
  <si>
    <t>LIU YANKUN</t>
  </si>
  <si>
    <t>694.00</t>
  </si>
  <si>
    <t>2023-03-11 21:58:09</t>
  </si>
  <si>
    <t>日本</t>
  </si>
  <si>
    <t>XIE RONGPEI</t>
  </si>
  <si>
    <t>3069.00</t>
  </si>
  <si>
    <t>2023-03-11 21:15:51</t>
  </si>
  <si>
    <t>LI JUNJUN</t>
  </si>
  <si>
    <t>734.00</t>
  </si>
  <si>
    <t>2023-03-11 10:34:45</t>
  </si>
  <si>
    <t>HUANG CHING</t>
  </si>
  <si>
    <t>338.00</t>
  </si>
  <si>
    <t>2023-03-11 02:34:05</t>
  </si>
  <si>
    <t>XU WENJING</t>
  </si>
  <si>
    <t>2778.00</t>
  </si>
  <si>
    <t>2023-03-11 10:22:39</t>
  </si>
  <si>
    <t>斯里纳卡林海纳酒店</t>
  </si>
  <si>
    <t>CHEN TAO,ZHONG YUQUAN</t>
  </si>
  <si>
    <t>282.00</t>
  </si>
  <si>
    <t>2023-03-13 23:59:02</t>
  </si>
  <si>
    <t>芭堤雅全盛中心酒店 (SHA Extra Plus)</t>
  </si>
  <si>
    <t>Waraporn Zanui</t>
  </si>
  <si>
    <t>892.00</t>
  </si>
  <si>
    <t>2023-03-10 10:30:50</t>
  </si>
  <si>
    <t>宁漫居</t>
  </si>
  <si>
    <t>FENG FANG</t>
  </si>
  <si>
    <t>660.00</t>
  </si>
  <si>
    <t>2023-03-09 19:09:42</t>
  </si>
  <si>
    <t>ZHANG HONGKANG</t>
  </si>
  <si>
    <t>4137.00</t>
  </si>
  <si>
    <t>2023-03-09 14:07:50</t>
  </si>
  <si>
    <t>苏梅岛四季度假酒店</t>
  </si>
  <si>
    <t>LI ZHILAN</t>
  </si>
  <si>
    <t>13856.00</t>
  </si>
  <si>
    <t>2023-03-09 16:20:23</t>
  </si>
  <si>
    <t>DING JINZHUAN,LI MINGLI</t>
  </si>
  <si>
    <t>1231.00</t>
  </si>
  <si>
    <t>2023-03-09 22:21:48</t>
  </si>
  <si>
    <t>XU ZHENGRONG</t>
  </si>
  <si>
    <t>1152.00</t>
  </si>
  <si>
    <t>2023-03-08 13:50:49</t>
  </si>
  <si>
    <t>JIA YUXIN,TANG MAO</t>
  </si>
  <si>
    <t>4323.00</t>
  </si>
  <si>
    <t>2023-03-08 10:04:40</t>
  </si>
  <si>
    <t>WU JINGJUN</t>
  </si>
  <si>
    <t>902.01</t>
  </si>
  <si>
    <t>2023-03-07 15:05:21</t>
  </si>
  <si>
    <t>LIANG WEN</t>
  </si>
  <si>
    <t>1472.00</t>
  </si>
  <si>
    <t>2023-03-07 22:12:31</t>
  </si>
  <si>
    <t>ZHU YIQING,ZHANG NI</t>
  </si>
  <si>
    <t>2146.00</t>
  </si>
  <si>
    <t>2023-03-07 21:37:25</t>
  </si>
  <si>
    <t>WANG XUEJIAO,LI XIAO</t>
  </si>
  <si>
    <t>2041.00</t>
  </si>
  <si>
    <t>2023-03-07 22:12:09</t>
  </si>
  <si>
    <t>DONG HUI,DONG ZHE</t>
  </si>
  <si>
    <t>2388.00</t>
  </si>
  <si>
    <t>2023-03-05 18:12:08</t>
  </si>
  <si>
    <t>WANG RENQIANG</t>
  </si>
  <si>
    <t>1967.00</t>
  </si>
  <si>
    <t>2023-03-04 20:26:45</t>
  </si>
  <si>
    <t>YANG KAIMO</t>
  </si>
  <si>
    <t>3366.00</t>
  </si>
  <si>
    <t>2023-03-04 20:37:40</t>
  </si>
  <si>
    <t>DONG ZHENGHAO,AN KANG</t>
  </si>
  <si>
    <t>1092.00</t>
  </si>
  <si>
    <t>2023-03-03 19:37:43</t>
  </si>
  <si>
    <t>LI CHUBING,GAO TIANYU</t>
  </si>
  <si>
    <t>2535.00</t>
  </si>
  <si>
    <t>2023-03-04 20:13:41</t>
  </si>
  <si>
    <t>QU CHENGKAI</t>
  </si>
  <si>
    <t>1914.00</t>
  </si>
  <si>
    <t>2023-03-04 10:11:04</t>
  </si>
  <si>
    <t>JIN MINGYUE,HU ZHENBANG,WANG YUESHUANG</t>
  </si>
  <si>
    <t>2270.00</t>
  </si>
  <si>
    <t>2023-03-01 19:51:44</t>
  </si>
  <si>
    <t>CHEN NANZHAO,LI WU,FAN XIAODAN,CHEN YUANYI,ZHOU FANREN,CUI HAOHUI,CHEN YUN,WU XINZE</t>
  </si>
  <si>
    <t>1850.00</t>
  </si>
  <si>
    <t>2023-02-28 15:57:21</t>
  </si>
  <si>
    <t>Homm布利斯南海滩巴东酒店(SHA Extra Plus)</t>
  </si>
  <si>
    <t>WANG LIFANG,JIA SHUAI</t>
  </si>
  <si>
    <t>542.00</t>
  </si>
  <si>
    <t>2023-02-26 10:25:45</t>
  </si>
  <si>
    <t>小娘惹酒店(SHA Plus+)</t>
  </si>
  <si>
    <t>LI JIANGTAO,LUO YUE</t>
  </si>
  <si>
    <t>420.00</t>
  </si>
  <si>
    <t>2023-02-22 00:22:16</t>
  </si>
  <si>
    <t>ZHOU JIAXUAN,SUN YIXUAN</t>
  </si>
  <si>
    <t>1186.00</t>
  </si>
  <si>
    <t>2023-02-18 11:20:29</t>
  </si>
  <si>
    <t>MORII HARUNA,LIU FAN,LIU HEJIN</t>
  </si>
  <si>
    <t>3702.00</t>
  </si>
  <si>
    <t>2023-02-11 22:00:29</t>
  </si>
  <si>
    <t>LIU HUIYU</t>
  </si>
  <si>
    <t>2023-02-11 21:56:14</t>
  </si>
  <si>
    <t>碧玛莱温泉度假酒店</t>
  </si>
  <si>
    <t>YUNRU FAN,YUNQING HAN</t>
  </si>
  <si>
    <t>3710.00</t>
  </si>
  <si>
    <t>2023-02-07 11:26:05</t>
  </si>
  <si>
    <t>马尼拉酒店</t>
  </si>
  <si>
    <t>YIN MINGHUI</t>
  </si>
  <si>
    <t>107.00</t>
  </si>
  <si>
    <t>2023-02-02 12:31:19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</si>
</sst>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62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3</v>
      </c>
      <c r="N3" s="7" t="s">
        <v>93</v>
      </c>
      <c r="O3" s="7" t="s">
        <v>94</v>
      </c>
      <c r="P3" s="7" t="s">
        <v>82</v>
      </c>
      <c r="Q3" s="7"/>
      <c r="R3" s="11" t="s">
        <v>95</v>
      </c>
      <c r="S3" s="13" t="s">
        <v>19</v>
      </c>
      <c r="T3" s="7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90</v>
      </c>
      <c r="H4" s="7" t="s">
        <v>91</v>
      </c>
      <c r="I4" s="7" t="s">
        <v>79</v>
      </c>
      <c r="J4" s="7" t="s">
        <v>2</v>
      </c>
      <c r="K4" s="7" t="s">
        <v>101</v>
      </c>
      <c r="L4" s="7">
        <v>1</v>
      </c>
      <c r="M4" s="7">
        <v>5</v>
      </c>
      <c r="N4" s="7" t="s">
        <v>102</v>
      </c>
      <c r="O4" s="7" t="s">
        <v>103</v>
      </c>
      <c r="P4" s="7" t="s">
        <v>82</v>
      </c>
      <c r="Q4" s="7"/>
      <c r="R4" s="11" t="s">
        <v>104</v>
      </c>
      <c r="S4" s="13" t="s">
        <v>19</v>
      </c>
      <c r="T4" s="7"/>
      <c r="U4" s="11" t="s">
        <v>19</v>
      </c>
      <c r="V4" s="11" t="s">
        <v>104</v>
      </c>
      <c r="W4" s="13" t="s">
        <v>105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98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109</v>
      </c>
      <c r="H5" s="7" t="s">
        <v>110</v>
      </c>
      <c r="I5" s="7" t="s">
        <v>79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112</v>
      </c>
      <c r="P5" s="7" t="s">
        <v>82</v>
      </c>
      <c r="Q5" s="7"/>
      <c r="R5" s="11" t="s">
        <v>113</v>
      </c>
      <c r="S5" s="13" t="s">
        <v>19</v>
      </c>
      <c r="T5" s="7"/>
      <c r="U5" s="11" t="s">
        <v>19</v>
      </c>
      <c r="V5" s="11" t="s">
        <v>113</v>
      </c>
      <c r="W5" s="13" t="s">
        <v>114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1</v>
      </c>
      <c r="M6" s="7">
        <v>1</v>
      </c>
      <c r="N6" s="7" t="s">
        <v>103</v>
      </c>
      <c r="O6" s="7" t="s">
        <v>112</v>
      </c>
      <c r="P6" s="7" t="s">
        <v>82</v>
      </c>
      <c r="Q6" s="7"/>
      <c r="R6" s="11" t="s">
        <v>122</v>
      </c>
      <c r="S6" s="13" t="s">
        <v>19</v>
      </c>
      <c r="T6" s="7"/>
      <c r="U6" s="11" t="s">
        <v>19</v>
      </c>
      <c r="V6" s="11" t="s">
        <v>122</v>
      </c>
      <c r="W6" s="13" t="s">
        <v>123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1</v>
      </c>
      <c r="N7" s="7" t="s">
        <v>81</v>
      </c>
      <c r="O7" s="7" t="s">
        <v>112</v>
      </c>
      <c r="P7" s="7" t="s">
        <v>82</v>
      </c>
      <c r="Q7" s="7"/>
      <c r="R7" s="11" t="s">
        <v>131</v>
      </c>
      <c r="S7" s="13" t="s">
        <v>19</v>
      </c>
      <c r="T7" s="7"/>
      <c r="U7" s="11" t="s">
        <v>19</v>
      </c>
      <c r="V7" s="11" t="s">
        <v>131</v>
      </c>
      <c r="W7" s="13" t="s">
        <v>132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137</v>
      </c>
      <c r="H8" s="7" t="s">
        <v>138</v>
      </c>
      <c r="I8" s="7" t="s">
        <v>79</v>
      </c>
      <c r="J8" s="7" t="s">
        <v>2</v>
      </c>
      <c r="K8" s="7" t="s">
        <v>139</v>
      </c>
      <c r="L8" s="7">
        <v>1</v>
      </c>
      <c r="M8" s="7">
        <v>1</v>
      </c>
      <c r="N8" s="7" t="s">
        <v>112</v>
      </c>
      <c r="O8" s="7" t="s">
        <v>112</v>
      </c>
      <c r="P8" s="7" t="s">
        <v>82</v>
      </c>
      <c r="Q8" s="7"/>
      <c r="R8" s="11" t="s">
        <v>140</v>
      </c>
      <c r="S8" s="13" t="s">
        <v>19</v>
      </c>
      <c r="T8" s="7"/>
      <c r="U8" s="11" t="s">
        <v>19</v>
      </c>
      <c r="V8" s="11" t="s">
        <v>140</v>
      </c>
      <c r="W8" s="13" t="s">
        <v>141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119</v>
      </c>
      <c r="H9" s="7" t="s">
        <v>120</v>
      </c>
      <c r="I9" s="7" t="s">
        <v>79</v>
      </c>
      <c r="J9" s="7" t="s">
        <v>2</v>
      </c>
      <c r="K9" s="7" t="s">
        <v>146</v>
      </c>
      <c r="L9" s="7">
        <v>1</v>
      </c>
      <c r="M9" s="7">
        <v>1</v>
      </c>
      <c r="N9" s="7" t="s">
        <v>81</v>
      </c>
      <c r="O9" s="7" t="s">
        <v>112</v>
      </c>
      <c r="P9" s="7" t="s">
        <v>82</v>
      </c>
      <c r="Q9" s="7"/>
      <c r="R9" s="11" t="s">
        <v>147</v>
      </c>
      <c r="S9" s="13" t="s">
        <v>19</v>
      </c>
      <c r="T9" s="7"/>
      <c r="U9" s="11" t="s">
        <v>19</v>
      </c>
      <c r="V9" s="11" t="s">
        <v>147</v>
      </c>
      <c r="W9" s="13" t="s">
        <v>148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151</v>
      </c>
      <c r="B10" s="6" t="s">
        <v>152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153</v>
      </c>
      <c r="H10" s="7" t="s">
        <v>154</v>
      </c>
      <c r="I10" s="7" t="s">
        <v>79</v>
      </c>
      <c r="J10" s="7" t="s">
        <v>2</v>
      </c>
      <c r="K10" s="7" t="s">
        <v>155</v>
      </c>
      <c r="L10" s="7">
        <v>1</v>
      </c>
      <c r="M10" s="7">
        <v>2</v>
      </c>
      <c r="N10" s="7" t="s">
        <v>156</v>
      </c>
      <c r="O10" s="7" t="s">
        <v>112</v>
      </c>
      <c r="P10" s="7" t="s">
        <v>157</v>
      </c>
      <c r="Q10" s="7"/>
      <c r="R10" s="11" t="s">
        <v>158</v>
      </c>
      <c r="S10" s="13" t="s">
        <v>19</v>
      </c>
      <c r="T10" s="7"/>
      <c r="U10" s="11" t="s">
        <v>19</v>
      </c>
      <c r="V10" s="11" t="s">
        <v>158</v>
      </c>
      <c r="W10" s="13" t="s">
        <v>159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153</v>
      </c>
      <c r="H11" s="7" t="s">
        <v>154</v>
      </c>
      <c r="I11" s="7" t="s">
        <v>79</v>
      </c>
      <c r="J11" s="7" t="s">
        <v>2</v>
      </c>
      <c r="K11" s="7" t="s">
        <v>164</v>
      </c>
      <c r="L11" s="7">
        <v>1</v>
      </c>
      <c r="M11" s="7">
        <v>2</v>
      </c>
      <c r="N11" s="7" t="s">
        <v>165</v>
      </c>
      <c r="O11" s="7" t="s">
        <v>112</v>
      </c>
      <c r="P11" s="7" t="s">
        <v>157</v>
      </c>
      <c r="Q11" s="7"/>
      <c r="R11" s="11" t="s">
        <v>166</v>
      </c>
      <c r="S11" s="13" t="s">
        <v>19</v>
      </c>
      <c r="T11" s="7"/>
      <c r="U11" s="11" t="s">
        <v>19</v>
      </c>
      <c r="V11" s="11" t="s">
        <v>166</v>
      </c>
      <c r="W11" s="13" t="s">
        <v>167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168</v>
      </c>
      <c r="B12" s="6" t="s">
        <v>169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90</v>
      </c>
      <c r="H12" s="7" t="s">
        <v>91</v>
      </c>
      <c r="I12" s="7" t="s">
        <v>79</v>
      </c>
      <c r="J12" s="7" t="s">
        <v>2</v>
      </c>
      <c r="K12" s="7" t="s">
        <v>170</v>
      </c>
      <c r="L12" s="7">
        <v>1</v>
      </c>
      <c r="M12" s="7">
        <v>3</v>
      </c>
      <c r="N12" s="7" t="s">
        <v>171</v>
      </c>
      <c r="O12" s="7" t="s">
        <v>81</v>
      </c>
      <c r="P12" s="7" t="s">
        <v>157</v>
      </c>
      <c r="Q12" s="7"/>
      <c r="R12" s="11" t="s">
        <v>172</v>
      </c>
      <c r="S12" s="13" t="s">
        <v>19</v>
      </c>
      <c r="T12" s="7"/>
      <c r="U12" s="11" t="s">
        <v>19</v>
      </c>
      <c r="V12" s="11" t="s">
        <v>172</v>
      </c>
      <c r="W12" s="13" t="s">
        <v>173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174</v>
      </c>
      <c r="AD12" t="s">
        <v>6</v>
      </c>
      <c r="AE12" t="s">
        <v>98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175</v>
      </c>
      <c r="B13" s="6" t="s">
        <v>176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90</v>
      </c>
      <c r="H13" s="7" t="s">
        <v>91</v>
      </c>
      <c r="I13" s="7" t="s">
        <v>79</v>
      </c>
      <c r="J13" s="7" t="s">
        <v>2</v>
      </c>
      <c r="K13" s="7" t="s">
        <v>177</v>
      </c>
      <c r="L13" s="7">
        <v>1</v>
      </c>
      <c r="M13" s="7">
        <v>3</v>
      </c>
      <c r="N13" s="7" t="s">
        <v>102</v>
      </c>
      <c r="O13" s="7" t="s">
        <v>81</v>
      </c>
      <c r="P13" s="7" t="s">
        <v>157</v>
      </c>
      <c r="Q13" s="7"/>
      <c r="R13" s="11" t="s">
        <v>178</v>
      </c>
      <c r="S13" s="13" t="s">
        <v>19</v>
      </c>
      <c r="T13" s="7"/>
      <c r="U13" s="11" t="s">
        <v>19</v>
      </c>
      <c r="V13" s="11" t="s">
        <v>178</v>
      </c>
      <c r="W13" s="13" t="s">
        <v>179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180</v>
      </c>
      <c r="AD13" t="s">
        <v>6</v>
      </c>
      <c r="AE13" t="s">
        <v>98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181</v>
      </c>
      <c r="B14" s="6" t="s">
        <v>182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183</v>
      </c>
      <c r="H14" s="7" t="s">
        <v>184</v>
      </c>
      <c r="I14" s="7" t="s">
        <v>79</v>
      </c>
      <c r="J14" s="7" t="s">
        <v>2</v>
      </c>
      <c r="K14" s="7" t="s">
        <v>185</v>
      </c>
      <c r="L14" s="7">
        <v>1</v>
      </c>
      <c r="M14" s="7">
        <v>3</v>
      </c>
      <c r="N14" s="7" t="s">
        <v>186</v>
      </c>
      <c r="O14" s="7" t="s">
        <v>81</v>
      </c>
      <c r="P14" s="7" t="s">
        <v>157</v>
      </c>
      <c r="Q14" s="7"/>
      <c r="R14" s="11" t="s">
        <v>187</v>
      </c>
      <c r="S14" s="13" t="s">
        <v>19</v>
      </c>
      <c r="T14" s="7"/>
      <c r="U14" s="11" t="s">
        <v>19</v>
      </c>
      <c r="V14" s="11" t="s">
        <v>187</v>
      </c>
      <c r="W14" s="13" t="s">
        <v>123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190</v>
      </c>
      <c r="B15" s="6" t="s">
        <v>191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192</v>
      </c>
      <c r="H15" s="7" t="s">
        <v>193</v>
      </c>
      <c r="I15" s="7" t="s">
        <v>79</v>
      </c>
      <c r="J15" s="7" t="s">
        <v>2</v>
      </c>
      <c r="K15" s="7" t="s">
        <v>194</v>
      </c>
      <c r="L15" s="7">
        <v>1</v>
      </c>
      <c r="M15" s="7">
        <v>3</v>
      </c>
      <c r="N15" s="7" t="s">
        <v>171</v>
      </c>
      <c r="O15" s="7" t="s">
        <v>81</v>
      </c>
      <c r="P15" s="7" t="s">
        <v>157</v>
      </c>
      <c r="Q15" s="7"/>
      <c r="R15" s="11" t="s">
        <v>195</v>
      </c>
      <c r="S15" s="13" t="s">
        <v>19</v>
      </c>
      <c r="T15" s="7"/>
      <c r="U15" s="11" t="s">
        <v>19</v>
      </c>
      <c r="V15" s="11" t="s">
        <v>195</v>
      </c>
      <c r="W15" s="13" t="s">
        <v>196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197</v>
      </c>
      <c r="AD15" t="s">
        <v>6</v>
      </c>
      <c r="AE15" t="s">
        <v>198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199</v>
      </c>
      <c r="B16" s="6" t="s">
        <v>200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201</v>
      </c>
      <c r="H16" s="7" t="s">
        <v>202</v>
      </c>
      <c r="I16" s="7" t="s">
        <v>79</v>
      </c>
      <c r="J16" s="7" t="s">
        <v>2</v>
      </c>
      <c r="K16" s="7" t="s">
        <v>203</v>
      </c>
      <c r="L16" s="7">
        <v>1</v>
      </c>
      <c r="M16" s="7">
        <v>2</v>
      </c>
      <c r="N16" s="7" t="s">
        <v>81</v>
      </c>
      <c r="O16" s="7" t="s">
        <v>112</v>
      </c>
      <c r="P16" s="7" t="s">
        <v>157</v>
      </c>
      <c r="Q16" s="7"/>
      <c r="R16" s="11" t="s">
        <v>204</v>
      </c>
      <c r="S16" s="13" t="s">
        <v>19</v>
      </c>
      <c r="T16" s="7"/>
      <c r="U16" s="11" t="s">
        <v>19</v>
      </c>
      <c r="V16" s="11" t="s">
        <v>204</v>
      </c>
      <c r="W16" s="13" t="s">
        <v>205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206</v>
      </c>
      <c r="AD16" t="s">
        <v>6</v>
      </c>
      <c r="AE16" t="s">
        <v>207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208</v>
      </c>
      <c r="B17" s="6" t="s">
        <v>209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210</v>
      </c>
      <c r="H17" s="7" t="s">
        <v>211</v>
      </c>
      <c r="I17" s="7" t="s">
        <v>79</v>
      </c>
      <c r="J17" s="7" t="s">
        <v>2</v>
      </c>
      <c r="K17" s="7" t="s">
        <v>212</v>
      </c>
      <c r="L17" s="7">
        <v>1</v>
      </c>
      <c r="M17" s="7">
        <v>1</v>
      </c>
      <c r="N17" s="7" t="s">
        <v>112</v>
      </c>
      <c r="O17" s="7" t="s">
        <v>82</v>
      </c>
      <c r="P17" s="7" t="s">
        <v>157</v>
      </c>
      <c r="Q17" s="7"/>
      <c r="R17" s="11" t="s">
        <v>213</v>
      </c>
      <c r="S17" s="13" t="s">
        <v>19</v>
      </c>
      <c r="T17" s="7"/>
      <c r="U17" s="11" t="s">
        <v>19</v>
      </c>
      <c r="V17" s="11" t="s">
        <v>213</v>
      </c>
      <c r="W17" s="13" t="s">
        <v>214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215</v>
      </c>
      <c r="AD17" t="s">
        <v>6</v>
      </c>
      <c r="AE17" t="s">
        <v>216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217</v>
      </c>
      <c r="B18" s="6" t="s">
        <v>218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219</v>
      </c>
      <c r="H18" s="7" t="s">
        <v>220</v>
      </c>
      <c r="I18" s="7" t="s">
        <v>79</v>
      </c>
      <c r="J18" s="7" t="s">
        <v>2</v>
      </c>
      <c r="K18" s="7" t="s">
        <v>221</v>
      </c>
      <c r="L18" s="7">
        <v>1</v>
      </c>
      <c r="M18" s="7">
        <v>1</v>
      </c>
      <c r="N18" s="7" t="s">
        <v>82</v>
      </c>
      <c r="O18" s="7" t="s">
        <v>82</v>
      </c>
      <c r="P18" s="7" t="s">
        <v>157</v>
      </c>
      <c r="Q18" s="7"/>
      <c r="R18" s="11" t="s">
        <v>222</v>
      </c>
      <c r="S18" s="13" t="s">
        <v>19</v>
      </c>
      <c r="T18" s="7"/>
      <c r="U18" s="11" t="s">
        <v>19</v>
      </c>
      <c r="V18" s="11" t="s">
        <v>222</v>
      </c>
      <c r="W18" s="13" t="s">
        <v>223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224</v>
      </c>
      <c r="AD18" t="s">
        <v>6</v>
      </c>
      <c r="AE18" t="s">
        <v>225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226</v>
      </c>
      <c r="B19" s="6" t="s">
        <v>227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228</v>
      </c>
      <c r="H19" s="7" t="s">
        <v>229</v>
      </c>
      <c r="I19" s="7" t="s">
        <v>79</v>
      </c>
      <c r="J19" s="7" t="s">
        <v>2</v>
      </c>
      <c r="K19" s="7" t="s">
        <v>230</v>
      </c>
      <c r="L19" s="7">
        <v>1</v>
      </c>
      <c r="M19" s="7">
        <v>1</v>
      </c>
      <c r="N19" s="7" t="s">
        <v>112</v>
      </c>
      <c r="O19" s="7" t="s">
        <v>82</v>
      </c>
      <c r="P19" s="7" t="s">
        <v>157</v>
      </c>
      <c r="Q19" s="7"/>
      <c r="R19" s="11" t="s">
        <v>231</v>
      </c>
      <c r="S19" s="13" t="s">
        <v>19</v>
      </c>
      <c r="T19" s="7"/>
      <c r="U19" s="11" t="s">
        <v>19</v>
      </c>
      <c r="V19" s="11" t="s">
        <v>231</v>
      </c>
      <c r="W19" s="13" t="s">
        <v>232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233</v>
      </c>
      <c r="AD19" t="s">
        <v>6</v>
      </c>
      <c r="AE19" t="s">
        <v>234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235</v>
      </c>
      <c r="B20" s="6" t="s">
        <v>236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237</v>
      </c>
      <c r="H20" s="7" t="s">
        <v>238</v>
      </c>
      <c r="I20" s="7" t="s">
        <v>79</v>
      </c>
      <c r="J20" s="7" t="s">
        <v>2</v>
      </c>
      <c r="K20" s="7" t="s">
        <v>239</v>
      </c>
      <c r="L20" s="7">
        <v>1</v>
      </c>
      <c r="M20" s="7">
        <v>2</v>
      </c>
      <c r="N20" s="7" t="s">
        <v>240</v>
      </c>
      <c r="O20" s="7" t="s">
        <v>112</v>
      </c>
      <c r="P20" s="7" t="s">
        <v>157</v>
      </c>
      <c r="Q20" s="7"/>
      <c r="R20" s="11" t="s">
        <v>241</v>
      </c>
      <c r="S20" s="13" t="s">
        <v>19</v>
      </c>
      <c r="T20" s="7"/>
      <c r="U20" s="11" t="s">
        <v>19</v>
      </c>
      <c r="V20" s="11" t="s">
        <v>241</v>
      </c>
      <c r="W20" s="13" t="s">
        <v>242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243</v>
      </c>
      <c r="AD20" t="s">
        <v>6</v>
      </c>
      <c r="AE20" t="s">
        <v>244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245</v>
      </c>
      <c r="B21" s="6" t="s">
        <v>246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247</v>
      </c>
      <c r="H21" s="7" t="s">
        <v>248</v>
      </c>
      <c r="I21" s="7" t="s">
        <v>79</v>
      </c>
      <c r="J21" s="7" t="s">
        <v>2</v>
      </c>
      <c r="K21" s="7" t="s">
        <v>249</v>
      </c>
      <c r="L21" s="7">
        <v>1</v>
      </c>
      <c r="M21" s="7">
        <v>1</v>
      </c>
      <c r="N21" s="7" t="s">
        <v>82</v>
      </c>
      <c r="O21" s="7" t="s">
        <v>82</v>
      </c>
      <c r="P21" s="7" t="s">
        <v>157</v>
      </c>
      <c r="Q21" s="7"/>
      <c r="R21" s="11" t="s">
        <v>250</v>
      </c>
      <c r="S21" s="13" t="s">
        <v>19</v>
      </c>
      <c r="T21" s="7"/>
      <c r="U21" s="11" t="s">
        <v>19</v>
      </c>
      <c r="V21" s="11" t="s">
        <v>250</v>
      </c>
      <c r="W21" s="13" t="s">
        <v>251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252</v>
      </c>
      <c r="AD21" t="s">
        <v>6</v>
      </c>
      <c r="AE21" t="s">
        <v>253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254</v>
      </c>
      <c r="B22" s="6" t="s">
        <v>255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256</v>
      </c>
      <c r="H22" s="7" t="s">
        <v>257</v>
      </c>
      <c r="I22" s="7" t="s">
        <v>79</v>
      </c>
      <c r="J22" s="7" t="s">
        <v>2</v>
      </c>
      <c r="K22" s="7" t="s">
        <v>258</v>
      </c>
      <c r="L22" s="7">
        <v>1</v>
      </c>
      <c r="M22" s="7">
        <v>4</v>
      </c>
      <c r="N22" s="7" t="s">
        <v>157</v>
      </c>
      <c r="O22" s="7" t="s">
        <v>259</v>
      </c>
      <c r="P22" s="7" t="s">
        <v>260</v>
      </c>
      <c r="Q22" s="7"/>
      <c r="R22" s="11" t="s">
        <v>261</v>
      </c>
      <c r="S22" s="13" t="s">
        <v>261</v>
      </c>
      <c r="T22" s="7" t="s">
        <v>262</v>
      </c>
      <c r="U22" s="11" t="s">
        <v>19</v>
      </c>
      <c r="V22" s="11" t="s">
        <v>19</v>
      </c>
      <c r="W22" s="13" t="s">
        <v>19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19</v>
      </c>
      <c r="AD22" t="s">
        <v>6</v>
      </c>
      <c r="AE22" t="s">
        <v>161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263</v>
      </c>
      <c r="B23" s="6" t="s">
        <v>264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265</v>
      </c>
      <c r="H23" s="7" t="s">
        <v>266</v>
      </c>
      <c r="I23" s="7" t="s">
        <v>79</v>
      </c>
      <c r="J23" s="7" t="s">
        <v>2</v>
      </c>
      <c r="K23" s="7" t="s">
        <v>267</v>
      </c>
      <c r="L23" s="7">
        <v>1</v>
      </c>
      <c r="M23" s="7">
        <v>3</v>
      </c>
      <c r="N23" s="7" t="s">
        <v>259</v>
      </c>
      <c r="O23" s="7" t="s">
        <v>268</v>
      </c>
      <c r="P23" s="7" t="s">
        <v>269</v>
      </c>
      <c r="Q23" s="7"/>
      <c r="R23" s="11" t="s">
        <v>270</v>
      </c>
      <c r="S23" s="13" t="s">
        <v>270</v>
      </c>
      <c r="T23" s="7" t="s">
        <v>271</v>
      </c>
      <c r="U23" s="11" t="s">
        <v>19</v>
      </c>
      <c r="V23" s="11" t="s">
        <v>19</v>
      </c>
      <c r="W23" s="13" t="s">
        <v>19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19</v>
      </c>
      <c r="AD23" t="s">
        <v>6</v>
      </c>
      <c r="AE23" t="s">
        <v>272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273</v>
      </c>
      <c r="B24" s="6" t="s">
        <v>274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90</v>
      </c>
      <c r="H24" s="7" t="s">
        <v>91</v>
      </c>
      <c r="I24" s="7" t="s">
        <v>79</v>
      </c>
      <c r="J24" s="7" t="s">
        <v>2</v>
      </c>
      <c r="K24" s="7" t="s">
        <v>275</v>
      </c>
      <c r="L24" s="7">
        <v>1</v>
      </c>
      <c r="M24" s="7">
        <v>4</v>
      </c>
      <c r="N24" s="7" t="s">
        <v>171</v>
      </c>
      <c r="O24" s="7" t="s">
        <v>81</v>
      </c>
      <c r="P24" s="7" t="s">
        <v>259</v>
      </c>
      <c r="Q24" s="7"/>
      <c r="R24" s="11" t="s">
        <v>276</v>
      </c>
      <c r="S24" s="13" t="s">
        <v>19</v>
      </c>
      <c r="T24" s="7"/>
      <c r="U24" s="11" t="s">
        <v>19</v>
      </c>
      <c r="V24" s="11" t="s">
        <v>276</v>
      </c>
      <c r="W24" s="13" t="s">
        <v>277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278</v>
      </c>
      <c r="AD24" t="s">
        <v>6</v>
      </c>
      <c r="AE24" t="s">
        <v>98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279</v>
      </c>
      <c r="B25" s="6" t="s">
        <v>280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90</v>
      </c>
      <c r="H25" s="7" t="s">
        <v>91</v>
      </c>
      <c r="I25" s="7" t="s">
        <v>79</v>
      </c>
      <c r="J25" s="7" t="s">
        <v>2</v>
      </c>
      <c r="K25" s="7" t="s">
        <v>281</v>
      </c>
      <c r="L25" s="7">
        <v>1</v>
      </c>
      <c r="M25" s="7">
        <v>2</v>
      </c>
      <c r="N25" s="7" t="s">
        <v>103</v>
      </c>
      <c r="O25" s="7" t="s">
        <v>82</v>
      </c>
      <c r="P25" s="7" t="s">
        <v>259</v>
      </c>
      <c r="Q25" s="7"/>
      <c r="R25" s="11" t="s">
        <v>282</v>
      </c>
      <c r="S25" s="13" t="s">
        <v>19</v>
      </c>
      <c r="T25" s="7"/>
      <c r="U25" s="11" t="s">
        <v>19</v>
      </c>
      <c r="V25" s="11" t="s">
        <v>282</v>
      </c>
      <c r="W25" s="13" t="s">
        <v>283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284</v>
      </c>
      <c r="AD25" t="s">
        <v>6</v>
      </c>
      <c r="AE25" t="s">
        <v>98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285</v>
      </c>
      <c r="B26" s="6" t="s">
        <v>286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256</v>
      </c>
      <c r="H26" s="7" t="s">
        <v>257</v>
      </c>
      <c r="I26" s="7" t="s">
        <v>79</v>
      </c>
      <c r="J26" s="7" t="s">
        <v>2</v>
      </c>
      <c r="K26" s="7" t="s">
        <v>287</v>
      </c>
      <c r="L26" s="7">
        <v>1</v>
      </c>
      <c r="M26" s="7">
        <v>3</v>
      </c>
      <c r="N26" s="7" t="s">
        <v>81</v>
      </c>
      <c r="O26" s="7" t="s">
        <v>112</v>
      </c>
      <c r="P26" s="7" t="s">
        <v>259</v>
      </c>
      <c r="Q26" s="7"/>
      <c r="R26" s="11" t="s">
        <v>288</v>
      </c>
      <c r="S26" s="13" t="s">
        <v>19</v>
      </c>
      <c r="T26" s="7"/>
      <c r="U26" s="11" t="s">
        <v>19</v>
      </c>
      <c r="V26" s="11" t="s">
        <v>288</v>
      </c>
      <c r="W26" s="13" t="s">
        <v>289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290</v>
      </c>
      <c r="AD26" t="s">
        <v>6</v>
      </c>
      <c r="AE26" t="s">
        <v>291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292</v>
      </c>
      <c r="B27" s="6" t="s">
        <v>293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294</v>
      </c>
      <c r="H27" s="7" t="s">
        <v>295</v>
      </c>
      <c r="I27" s="7" t="s">
        <v>79</v>
      </c>
      <c r="J27" s="7" t="s">
        <v>2</v>
      </c>
      <c r="K27" s="7" t="s">
        <v>296</v>
      </c>
      <c r="L27" s="7">
        <v>1</v>
      </c>
      <c r="M27" s="7">
        <v>2</v>
      </c>
      <c r="N27" s="7" t="s">
        <v>82</v>
      </c>
      <c r="O27" s="7" t="s">
        <v>82</v>
      </c>
      <c r="P27" s="7" t="s">
        <v>259</v>
      </c>
      <c r="Q27" s="7"/>
      <c r="R27" s="11" t="s">
        <v>297</v>
      </c>
      <c r="S27" s="13" t="s">
        <v>19</v>
      </c>
      <c r="T27" s="7"/>
      <c r="U27" s="11" t="s">
        <v>19</v>
      </c>
      <c r="V27" s="11" t="s">
        <v>297</v>
      </c>
      <c r="W27" s="13" t="s">
        <v>298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299</v>
      </c>
      <c r="AD27" t="s">
        <v>6</v>
      </c>
      <c r="AE27" t="s">
        <v>161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300</v>
      </c>
      <c r="B28" s="6" t="s">
        <v>301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302</v>
      </c>
      <c r="H28" s="7" t="s">
        <v>303</v>
      </c>
      <c r="I28" s="7" t="s">
        <v>79</v>
      </c>
      <c r="J28" s="7" t="s">
        <v>2</v>
      </c>
      <c r="K28" s="7" t="s">
        <v>304</v>
      </c>
      <c r="L28" s="7">
        <v>1</v>
      </c>
      <c r="M28" s="7">
        <v>2</v>
      </c>
      <c r="N28" s="7" t="s">
        <v>82</v>
      </c>
      <c r="O28" s="7" t="s">
        <v>82</v>
      </c>
      <c r="P28" s="7" t="s">
        <v>259</v>
      </c>
      <c r="Q28" s="7"/>
      <c r="R28" s="11" t="s">
        <v>305</v>
      </c>
      <c r="S28" s="13" t="s">
        <v>19</v>
      </c>
      <c r="T28" s="7"/>
      <c r="U28" s="11" t="s">
        <v>19</v>
      </c>
      <c r="V28" s="11" t="s">
        <v>305</v>
      </c>
      <c r="W28" s="13" t="s">
        <v>306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307</v>
      </c>
      <c r="AD28" t="s">
        <v>6</v>
      </c>
      <c r="AE28" t="s">
        <v>308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309</v>
      </c>
      <c r="B29" s="6" t="s">
        <v>310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210</v>
      </c>
      <c r="H29" s="7" t="s">
        <v>211</v>
      </c>
      <c r="I29" s="7" t="s">
        <v>79</v>
      </c>
      <c r="J29" s="7" t="s">
        <v>2</v>
      </c>
      <c r="K29" s="7" t="s">
        <v>311</v>
      </c>
      <c r="L29" s="7">
        <v>1</v>
      </c>
      <c r="M29" s="7">
        <v>1</v>
      </c>
      <c r="N29" s="7" t="s">
        <v>259</v>
      </c>
      <c r="O29" s="7" t="s">
        <v>312</v>
      </c>
      <c r="P29" s="7" t="s">
        <v>313</v>
      </c>
      <c r="Q29" s="7"/>
      <c r="R29" s="11" t="s">
        <v>213</v>
      </c>
      <c r="S29" s="13" t="s">
        <v>213</v>
      </c>
      <c r="T29" s="7" t="s">
        <v>314</v>
      </c>
      <c r="U29" s="11" t="s">
        <v>19</v>
      </c>
      <c r="V29" s="11" t="s">
        <v>19</v>
      </c>
      <c r="W29" s="13" t="s">
        <v>19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19</v>
      </c>
      <c r="AD29" t="s">
        <v>6</v>
      </c>
      <c r="AE29" t="s">
        <v>216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315</v>
      </c>
      <c r="B30" s="6" t="s">
        <v>316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317</v>
      </c>
      <c r="H30" s="7" t="s">
        <v>318</v>
      </c>
      <c r="I30" s="7" t="s">
        <v>79</v>
      </c>
      <c r="J30" s="7" t="s">
        <v>2</v>
      </c>
      <c r="K30" s="7" t="s">
        <v>319</v>
      </c>
      <c r="L30" s="7">
        <v>1</v>
      </c>
      <c r="M30" s="7">
        <v>5</v>
      </c>
      <c r="N30" s="7" t="s">
        <v>259</v>
      </c>
      <c r="O30" s="7" t="s">
        <v>320</v>
      </c>
      <c r="P30" s="7" t="s">
        <v>321</v>
      </c>
      <c r="Q30" s="7"/>
      <c r="R30" s="11" t="s">
        <v>322</v>
      </c>
      <c r="S30" s="13" t="s">
        <v>322</v>
      </c>
      <c r="T30" s="7" t="s">
        <v>323</v>
      </c>
      <c r="U30" s="11" t="s">
        <v>19</v>
      </c>
      <c r="V30" s="11" t="s">
        <v>19</v>
      </c>
      <c r="W30" s="13" t="s">
        <v>19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19</v>
      </c>
      <c r="AD30" t="s">
        <v>6</v>
      </c>
      <c r="AE30" t="s">
        <v>324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325</v>
      </c>
      <c r="B31" s="6" t="s">
        <v>326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327</v>
      </c>
      <c r="H31" s="7" t="s">
        <v>328</v>
      </c>
      <c r="I31" s="7" t="s">
        <v>79</v>
      </c>
      <c r="J31" s="7" t="s">
        <v>2</v>
      </c>
      <c r="K31" s="7" t="s">
        <v>329</v>
      </c>
      <c r="L31" s="7">
        <v>1</v>
      </c>
      <c r="M31" s="7">
        <v>2</v>
      </c>
      <c r="N31" s="7" t="s">
        <v>330</v>
      </c>
      <c r="O31" s="7" t="s">
        <v>331</v>
      </c>
      <c r="P31" s="7" t="s">
        <v>332</v>
      </c>
      <c r="Q31" s="7"/>
      <c r="R31" s="11" t="s">
        <v>333</v>
      </c>
      <c r="S31" s="13" t="s">
        <v>333</v>
      </c>
      <c r="T31" s="7" t="s">
        <v>334</v>
      </c>
      <c r="U31" s="11" t="s">
        <v>19</v>
      </c>
      <c r="V31" s="11" t="s">
        <v>19</v>
      </c>
      <c r="W31" s="13" t="s">
        <v>19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19</v>
      </c>
      <c r="AD31" t="s">
        <v>6</v>
      </c>
      <c r="AE31" t="s">
        <v>335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336</v>
      </c>
      <c r="B32" s="6" t="s">
        <v>337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153</v>
      </c>
      <c r="H32" s="7" t="s">
        <v>154</v>
      </c>
      <c r="I32" s="7" t="s">
        <v>79</v>
      </c>
      <c r="J32" s="7" t="s">
        <v>2</v>
      </c>
      <c r="K32" s="7" t="s">
        <v>338</v>
      </c>
      <c r="L32" s="7">
        <v>1</v>
      </c>
      <c r="M32" s="7">
        <v>5</v>
      </c>
      <c r="N32" s="7" t="s">
        <v>156</v>
      </c>
      <c r="O32" s="7" t="s">
        <v>81</v>
      </c>
      <c r="P32" s="7" t="s">
        <v>312</v>
      </c>
      <c r="Q32" s="7"/>
      <c r="R32" s="11" t="s">
        <v>339</v>
      </c>
      <c r="S32" s="13" t="s">
        <v>19</v>
      </c>
      <c r="T32" s="7"/>
      <c r="U32" s="11" t="s">
        <v>19</v>
      </c>
      <c r="V32" s="11" t="s">
        <v>339</v>
      </c>
      <c r="W32" s="13" t="s">
        <v>340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341</v>
      </c>
      <c r="AD32" t="s">
        <v>6</v>
      </c>
      <c r="AE32" t="s">
        <v>342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343</v>
      </c>
      <c r="B33" s="6" t="s">
        <v>344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90</v>
      </c>
      <c r="H33" s="7" t="s">
        <v>91</v>
      </c>
      <c r="I33" s="7" t="s">
        <v>79</v>
      </c>
      <c r="J33" s="7" t="s">
        <v>2</v>
      </c>
      <c r="K33" s="7" t="s">
        <v>345</v>
      </c>
      <c r="L33" s="7">
        <v>1</v>
      </c>
      <c r="M33" s="7">
        <v>4</v>
      </c>
      <c r="N33" s="7" t="s">
        <v>346</v>
      </c>
      <c r="O33" s="7" t="s">
        <v>112</v>
      </c>
      <c r="P33" s="7" t="s">
        <v>312</v>
      </c>
      <c r="Q33" s="7"/>
      <c r="R33" s="11" t="s">
        <v>347</v>
      </c>
      <c r="S33" s="13" t="s">
        <v>19</v>
      </c>
      <c r="T33" s="7"/>
      <c r="U33" s="11" t="s">
        <v>19</v>
      </c>
      <c r="V33" s="11" t="s">
        <v>347</v>
      </c>
      <c r="W33" s="13" t="s">
        <v>242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348</v>
      </c>
      <c r="AD33" t="s">
        <v>6</v>
      </c>
      <c r="AE33" t="s">
        <v>98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349</v>
      </c>
      <c r="B34" s="6" t="s">
        <v>350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351</v>
      </c>
      <c r="H34" s="7" t="s">
        <v>352</v>
      </c>
      <c r="I34" s="7" t="s">
        <v>79</v>
      </c>
      <c r="J34" s="7" t="s">
        <v>2</v>
      </c>
      <c r="K34" s="7" t="s">
        <v>353</v>
      </c>
      <c r="L34" s="7">
        <v>1</v>
      </c>
      <c r="M34" s="7">
        <v>2</v>
      </c>
      <c r="N34" s="7" t="s">
        <v>354</v>
      </c>
      <c r="O34" s="7" t="s">
        <v>157</v>
      </c>
      <c r="P34" s="7" t="s">
        <v>312</v>
      </c>
      <c r="Q34" s="7"/>
      <c r="R34" s="11" t="s">
        <v>355</v>
      </c>
      <c r="S34" s="13" t="s">
        <v>19</v>
      </c>
      <c r="T34" s="7"/>
      <c r="U34" s="11" t="s">
        <v>19</v>
      </c>
      <c r="V34" s="11" t="s">
        <v>355</v>
      </c>
      <c r="W34" s="13" t="s">
        <v>356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357</v>
      </c>
      <c r="AD34" t="s">
        <v>6</v>
      </c>
      <c r="AE34" t="s">
        <v>358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359</v>
      </c>
      <c r="B35" s="6" t="s">
        <v>360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361</v>
      </c>
      <c r="H35" s="7" t="s">
        <v>362</v>
      </c>
      <c r="I35" s="7" t="s">
        <v>79</v>
      </c>
      <c r="J35" s="7" t="s">
        <v>2</v>
      </c>
      <c r="K35" s="7" t="s">
        <v>363</v>
      </c>
      <c r="L35" s="7">
        <v>1</v>
      </c>
      <c r="M35" s="7">
        <v>3</v>
      </c>
      <c r="N35" s="7" t="s">
        <v>186</v>
      </c>
      <c r="O35" s="7" t="s">
        <v>82</v>
      </c>
      <c r="P35" s="7" t="s">
        <v>312</v>
      </c>
      <c r="Q35" s="7"/>
      <c r="R35" s="11" t="s">
        <v>364</v>
      </c>
      <c r="S35" s="13" t="s">
        <v>19</v>
      </c>
      <c r="T35" s="7"/>
      <c r="U35" s="11" t="s">
        <v>19</v>
      </c>
      <c r="V35" s="11" t="s">
        <v>364</v>
      </c>
      <c r="W35" s="13" t="s">
        <v>365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366</v>
      </c>
      <c r="AD35" t="s">
        <v>6</v>
      </c>
      <c r="AE35" t="s">
        <v>367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368</v>
      </c>
      <c r="B36" s="6" t="s">
        <v>369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370</v>
      </c>
      <c r="H36" s="7" t="s">
        <v>371</v>
      </c>
      <c r="I36" s="7" t="s">
        <v>79</v>
      </c>
      <c r="J36" s="7" t="s">
        <v>2</v>
      </c>
      <c r="K36" s="7" t="s">
        <v>372</v>
      </c>
      <c r="L36" s="7">
        <v>1</v>
      </c>
      <c r="M36" s="7">
        <v>1</v>
      </c>
      <c r="N36" s="7" t="s">
        <v>259</v>
      </c>
      <c r="O36" s="7" t="s">
        <v>259</v>
      </c>
      <c r="P36" s="7" t="s">
        <v>312</v>
      </c>
      <c r="Q36" s="7"/>
      <c r="R36" s="11" t="s">
        <v>373</v>
      </c>
      <c r="S36" s="13" t="s">
        <v>19</v>
      </c>
      <c r="T36" s="7"/>
      <c r="U36" s="11" t="s">
        <v>19</v>
      </c>
      <c r="V36" s="11" t="s">
        <v>373</v>
      </c>
      <c r="W36" s="13" t="s">
        <v>374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375</v>
      </c>
      <c r="AD36" t="s">
        <v>6</v>
      </c>
      <c r="AE36" t="s">
        <v>376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377</v>
      </c>
      <c r="B37" s="6" t="s">
        <v>378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379</v>
      </c>
      <c r="H37" s="7" t="s">
        <v>380</v>
      </c>
      <c r="I37" s="7" t="s">
        <v>79</v>
      </c>
      <c r="J37" s="7" t="s">
        <v>2</v>
      </c>
      <c r="K37" s="7" t="s">
        <v>381</v>
      </c>
      <c r="L37" s="7">
        <v>1</v>
      </c>
      <c r="M37" s="7">
        <v>1</v>
      </c>
      <c r="N37" s="7" t="s">
        <v>259</v>
      </c>
      <c r="O37" s="7" t="s">
        <v>259</v>
      </c>
      <c r="P37" s="7" t="s">
        <v>312</v>
      </c>
      <c r="Q37" s="7"/>
      <c r="R37" s="11" t="s">
        <v>382</v>
      </c>
      <c r="S37" s="13" t="s">
        <v>19</v>
      </c>
      <c r="T37" s="7"/>
      <c r="U37" s="11" t="s">
        <v>19</v>
      </c>
      <c r="V37" s="11" t="s">
        <v>382</v>
      </c>
      <c r="W37" s="13" t="s">
        <v>383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384</v>
      </c>
      <c r="AD37" t="s">
        <v>6</v>
      </c>
      <c r="AE37" t="s">
        <v>385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386</v>
      </c>
      <c r="B38" s="6" t="s">
        <v>387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388</v>
      </c>
      <c r="H38" s="7" t="s">
        <v>389</v>
      </c>
      <c r="I38" s="7" t="s">
        <v>79</v>
      </c>
      <c r="J38" s="7" t="s">
        <v>2</v>
      </c>
      <c r="K38" s="7" t="s">
        <v>390</v>
      </c>
      <c r="L38" s="7">
        <v>1</v>
      </c>
      <c r="M38" s="7">
        <v>1</v>
      </c>
      <c r="N38" s="7" t="s">
        <v>259</v>
      </c>
      <c r="O38" s="7" t="s">
        <v>259</v>
      </c>
      <c r="P38" s="7" t="s">
        <v>312</v>
      </c>
      <c r="Q38" s="7"/>
      <c r="R38" s="11" t="s">
        <v>391</v>
      </c>
      <c r="S38" s="13" t="s">
        <v>19</v>
      </c>
      <c r="T38" s="7"/>
      <c r="U38" s="11" t="s">
        <v>19</v>
      </c>
      <c r="V38" s="11" t="s">
        <v>391</v>
      </c>
      <c r="W38" s="13" t="s">
        <v>392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393</v>
      </c>
      <c r="AD38" t="s">
        <v>6</v>
      </c>
      <c r="AE38" t="s">
        <v>394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395</v>
      </c>
      <c r="B39" s="6" t="s">
        <v>396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119</v>
      </c>
      <c r="H39" s="7" t="s">
        <v>120</v>
      </c>
      <c r="I39" s="7" t="s">
        <v>79</v>
      </c>
      <c r="J39" s="7" t="s">
        <v>2</v>
      </c>
      <c r="K39" s="7" t="s">
        <v>397</v>
      </c>
      <c r="L39" s="7">
        <v>1</v>
      </c>
      <c r="M39" s="7">
        <v>3</v>
      </c>
      <c r="N39" s="7" t="s">
        <v>398</v>
      </c>
      <c r="O39" s="7" t="s">
        <v>157</v>
      </c>
      <c r="P39" s="7" t="s">
        <v>313</v>
      </c>
      <c r="Q39" s="7"/>
      <c r="R39" s="11" t="s">
        <v>399</v>
      </c>
      <c r="S39" s="13" t="s">
        <v>19</v>
      </c>
      <c r="T39" s="7"/>
      <c r="U39" s="11" t="s">
        <v>19</v>
      </c>
      <c r="V39" s="11" t="s">
        <v>399</v>
      </c>
      <c r="W39" s="13" t="s">
        <v>400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401</v>
      </c>
      <c r="AD39" t="s">
        <v>6</v>
      </c>
      <c r="AE39" t="s">
        <v>402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403</v>
      </c>
      <c r="B40" s="6" t="s">
        <v>404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405</v>
      </c>
      <c r="H40" s="7" t="s">
        <v>406</v>
      </c>
      <c r="I40" s="7" t="s">
        <v>79</v>
      </c>
      <c r="J40" s="7" t="s">
        <v>2</v>
      </c>
      <c r="K40" s="7" t="s">
        <v>407</v>
      </c>
      <c r="L40" s="7">
        <v>1</v>
      </c>
      <c r="M40" s="7">
        <v>1</v>
      </c>
      <c r="N40" s="7" t="s">
        <v>408</v>
      </c>
      <c r="O40" s="7" t="s">
        <v>312</v>
      </c>
      <c r="P40" s="7" t="s">
        <v>313</v>
      </c>
      <c r="Q40" s="7"/>
      <c r="R40" s="11" t="s">
        <v>409</v>
      </c>
      <c r="S40" s="13" t="s">
        <v>19</v>
      </c>
      <c r="T40" s="7"/>
      <c r="U40" s="11" t="s">
        <v>19</v>
      </c>
      <c r="V40" s="11" t="s">
        <v>409</v>
      </c>
      <c r="W40" s="13" t="s">
        <v>410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411</v>
      </c>
      <c r="AD40" t="s">
        <v>6</v>
      </c>
      <c r="AE40" t="s">
        <v>412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413</v>
      </c>
      <c r="B41" s="6" t="s">
        <v>414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210</v>
      </c>
      <c r="H41" s="7" t="s">
        <v>211</v>
      </c>
      <c r="I41" s="7" t="s">
        <v>79</v>
      </c>
      <c r="J41" s="7" t="s">
        <v>2</v>
      </c>
      <c r="K41" s="7" t="s">
        <v>415</v>
      </c>
      <c r="L41" s="7">
        <v>1</v>
      </c>
      <c r="M41" s="7">
        <v>1</v>
      </c>
      <c r="N41" s="7" t="s">
        <v>312</v>
      </c>
      <c r="O41" s="7" t="s">
        <v>312</v>
      </c>
      <c r="P41" s="7" t="s">
        <v>313</v>
      </c>
      <c r="Q41" s="7"/>
      <c r="R41" s="11" t="s">
        <v>416</v>
      </c>
      <c r="S41" s="13" t="s">
        <v>19</v>
      </c>
      <c r="T41" s="7"/>
      <c r="U41" s="11" t="s">
        <v>19</v>
      </c>
      <c r="V41" s="11" t="s">
        <v>416</v>
      </c>
      <c r="W41" s="13" t="s">
        <v>214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417</v>
      </c>
      <c r="AD41" t="s">
        <v>6</v>
      </c>
      <c r="AE41" t="s">
        <v>216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418</v>
      </c>
      <c r="B42" s="6" t="s">
        <v>419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420</v>
      </c>
      <c r="H42" s="7" t="s">
        <v>421</v>
      </c>
      <c r="I42" s="7" t="s">
        <v>79</v>
      </c>
      <c r="J42" s="7" t="s">
        <v>2</v>
      </c>
      <c r="K42" s="7" t="s">
        <v>422</v>
      </c>
      <c r="L42" s="7">
        <v>1</v>
      </c>
      <c r="M42" s="7">
        <v>1</v>
      </c>
      <c r="N42" s="7" t="s">
        <v>423</v>
      </c>
      <c r="O42" s="7" t="s">
        <v>313</v>
      </c>
      <c r="P42" s="7" t="s">
        <v>424</v>
      </c>
      <c r="Q42" s="7"/>
      <c r="R42" s="11" t="s">
        <v>425</v>
      </c>
      <c r="S42" s="13" t="s">
        <v>19</v>
      </c>
      <c r="T42" s="7"/>
      <c r="U42" s="11" t="s">
        <v>19</v>
      </c>
      <c r="V42" s="11" t="s">
        <v>425</v>
      </c>
      <c r="W42" s="13" t="s">
        <v>426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427</v>
      </c>
      <c r="AD42" t="s">
        <v>6</v>
      </c>
      <c r="AE42" t="s">
        <v>428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429</v>
      </c>
      <c r="B43" s="6" t="s">
        <v>430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431</v>
      </c>
      <c r="H43" s="7" t="s">
        <v>432</v>
      </c>
      <c r="I43" s="7" t="s">
        <v>79</v>
      </c>
      <c r="J43" s="7" t="s">
        <v>2</v>
      </c>
      <c r="K43" s="7" t="s">
        <v>433</v>
      </c>
      <c r="L43" s="7">
        <v>1</v>
      </c>
      <c r="M43" s="7">
        <v>2</v>
      </c>
      <c r="N43" s="7" t="s">
        <v>103</v>
      </c>
      <c r="O43" s="7" t="s">
        <v>312</v>
      </c>
      <c r="P43" s="7" t="s">
        <v>424</v>
      </c>
      <c r="Q43" s="7"/>
      <c r="R43" s="11" t="s">
        <v>434</v>
      </c>
      <c r="S43" s="13" t="s">
        <v>19</v>
      </c>
      <c r="T43" s="7"/>
      <c r="U43" s="11" t="s">
        <v>19</v>
      </c>
      <c r="V43" s="11" t="s">
        <v>434</v>
      </c>
      <c r="W43" s="13" t="s">
        <v>435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436</v>
      </c>
      <c r="AD43" t="s">
        <v>6</v>
      </c>
      <c r="AE43" t="s">
        <v>437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438</v>
      </c>
      <c r="B44" s="6" t="s">
        <v>439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440</v>
      </c>
      <c r="H44" s="7" t="s">
        <v>441</v>
      </c>
      <c r="I44" s="7" t="s">
        <v>79</v>
      </c>
      <c r="J44" s="7" t="s">
        <v>2</v>
      </c>
      <c r="K44" s="7" t="s">
        <v>442</v>
      </c>
      <c r="L44" s="7">
        <v>1</v>
      </c>
      <c r="M44" s="7">
        <v>2</v>
      </c>
      <c r="N44" s="7" t="s">
        <v>94</v>
      </c>
      <c r="O44" s="7" t="s">
        <v>312</v>
      </c>
      <c r="P44" s="7" t="s">
        <v>424</v>
      </c>
      <c r="Q44" s="7"/>
      <c r="R44" s="11" t="s">
        <v>443</v>
      </c>
      <c r="S44" s="13" t="s">
        <v>19</v>
      </c>
      <c r="T44" s="7"/>
      <c r="U44" s="11" t="s">
        <v>19</v>
      </c>
      <c r="V44" s="11" t="s">
        <v>443</v>
      </c>
      <c r="W44" s="13" t="s">
        <v>444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445</v>
      </c>
      <c r="AD44" t="s">
        <v>6</v>
      </c>
      <c r="AE44" t="s">
        <v>446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447</v>
      </c>
      <c r="B45" s="6" t="s">
        <v>448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449</v>
      </c>
      <c r="H45" s="7" t="s">
        <v>450</v>
      </c>
      <c r="I45" s="7" t="s">
        <v>79</v>
      </c>
      <c r="J45" s="7" t="s">
        <v>2</v>
      </c>
      <c r="K45" s="7" t="s">
        <v>451</v>
      </c>
      <c r="L45" s="7">
        <v>1</v>
      </c>
      <c r="M45" s="7">
        <v>2</v>
      </c>
      <c r="N45" s="7" t="s">
        <v>398</v>
      </c>
      <c r="O45" s="7" t="s">
        <v>312</v>
      </c>
      <c r="P45" s="7" t="s">
        <v>424</v>
      </c>
      <c r="Q45" s="7"/>
      <c r="R45" s="11" t="s">
        <v>452</v>
      </c>
      <c r="S45" s="13" t="s">
        <v>19</v>
      </c>
      <c r="T45" s="7"/>
      <c r="U45" s="11" t="s">
        <v>19</v>
      </c>
      <c r="V45" s="11" t="s">
        <v>452</v>
      </c>
      <c r="W45" s="13" t="s">
        <v>453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454</v>
      </c>
      <c r="AD45" t="s">
        <v>6</v>
      </c>
      <c r="AE45" t="s">
        <v>455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456</v>
      </c>
      <c r="B46" s="6" t="s">
        <v>457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458</v>
      </c>
      <c r="H46" s="7" t="s">
        <v>459</v>
      </c>
      <c r="I46" s="7" t="s">
        <v>79</v>
      </c>
      <c r="J46" s="7" t="s">
        <v>2</v>
      </c>
      <c r="K46" s="7" t="s">
        <v>460</v>
      </c>
      <c r="L46" s="7">
        <v>1</v>
      </c>
      <c r="M46" s="7">
        <v>2</v>
      </c>
      <c r="N46" s="7" t="s">
        <v>82</v>
      </c>
      <c r="O46" s="7" t="s">
        <v>312</v>
      </c>
      <c r="P46" s="7" t="s">
        <v>424</v>
      </c>
      <c r="Q46" s="7"/>
      <c r="R46" s="11" t="s">
        <v>461</v>
      </c>
      <c r="S46" s="13" t="s">
        <v>19</v>
      </c>
      <c r="T46" s="7"/>
      <c r="U46" s="11" t="s">
        <v>19</v>
      </c>
      <c r="V46" s="11" t="s">
        <v>461</v>
      </c>
      <c r="W46" s="13" t="s">
        <v>462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463</v>
      </c>
      <c r="AD46" t="s">
        <v>6</v>
      </c>
      <c r="AE46" t="s">
        <v>161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464</v>
      </c>
      <c r="B47" s="6" t="s">
        <v>465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210</v>
      </c>
      <c r="H47" s="7" t="s">
        <v>211</v>
      </c>
      <c r="I47" s="7" t="s">
        <v>79</v>
      </c>
      <c r="J47" s="7" t="s">
        <v>2</v>
      </c>
      <c r="K47" s="7" t="s">
        <v>466</v>
      </c>
      <c r="L47" s="7">
        <v>2</v>
      </c>
      <c r="M47" s="7">
        <v>1</v>
      </c>
      <c r="N47" s="7" t="s">
        <v>313</v>
      </c>
      <c r="O47" s="7" t="s">
        <v>313</v>
      </c>
      <c r="P47" s="7" t="s">
        <v>424</v>
      </c>
      <c r="Q47" s="7"/>
      <c r="R47" s="11" t="s">
        <v>467</v>
      </c>
      <c r="S47" s="13" t="s">
        <v>19</v>
      </c>
      <c r="T47" s="7"/>
      <c r="U47" s="11" t="s">
        <v>19</v>
      </c>
      <c r="V47" s="11" t="s">
        <v>467</v>
      </c>
      <c r="W47" s="13" t="s">
        <v>468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469</v>
      </c>
      <c r="AD47" t="s">
        <v>6</v>
      </c>
      <c r="AE47" t="s">
        <v>216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470</v>
      </c>
      <c r="B48" s="6" t="s">
        <v>471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119</v>
      </c>
      <c r="H48" s="7" t="s">
        <v>120</v>
      </c>
      <c r="I48" s="7" t="s">
        <v>79</v>
      </c>
      <c r="J48" s="7" t="s">
        <v>2</v>
      </c>
      <c r="K48" s="7" t="s">
        <v>472</v>
      </c>
      <c r="L48" s="7">
        <v>1</v>
      </c>
      <c r="M48" s="7">
        <v>1</v>
      </c>
      <c r="N48" s="7" t="s">
        <v>312</v>
      </c>
      <c r="O48" s="7" t="s">
        <v>313</v>
      </c>
      <c r="P48" s="7" t="s">
        <v>424</v>
      </c>
      <c r="Q48" s="7"/>
      <c r="R48" s="11" t="s">
        <v>473</v>
      </c>
      <c r="S48" s="13" t="s">
        <v>19</v>
      </c>
      <c r="T48" s="7"/>
      <c r="U48" s="11" t="s">
        <v>19</v>
      </c>
      <c r="V48" s="11" t="s">
        <v>473</v>
      </c>
      <c r="W48" s="13" t="s">
        <v>474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475</v>
      </c>
      <c r="AD48" t="s">
        <v>6</v>
      </c>
      <c r="AE48" t="s">
        <v>402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476</v>
      </c>
      <c r="B49" s="6" t="s">
        <v>477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119</v>
      </c>
      <c r="H49" s="7" t="s">
        <v>120</v>
      </c>
      <c r="I49" s="7" t="s">
        <v>79</v>
      </c>
      <c r="J49" s="7" t="s">
        <v>2</v>
      </c>
      <c r="K49" s="7" t="s">
        <v>478</v>
      </c>
      <c r="L49" s="7">
        <v>1</v>
      </c>
      <c r="M49" s="7">
        <v>1</v>
      </c>
      <c r="N49" s="7" t="s">
        <v>312</v>
      </c>
      <c r="O49" s="7" t="s">
        <v>313</v>
      </c>
      <c r="P49" s="7" t="s">
        <v>424</v>
      </c>
      <c r="Q49" s="7"/>
      <c r="R49" s="11" t="s">
        <v>473</v>
      </c>
      <c r="S49" s="13" t="s">
        <v>19</v>
      </c>
      <c r="T49" s="7"/>
      <c r="U49" s="11" t="s">
        <v>19</v>
      </c>
      <c r="V49" s="11" t="s">
        <v>473</v>
      </c>
      <c r="W49" s="13" t="s">
        <v>474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475</v>
      </c>
      <c r="AD49" t="s">
        <v>6</v>
      </c>
      <c r="AE49" t="s">
        <v>402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479</v>
      </c>
      <c r="B50" s="6" t="s">
        <v>480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481</v>
      </c>
      <c r="H50" s="7" t="s">
        <v>482</v>
      </c>
      <c r="I50" s="7" t="s">
        <v>79</v>
      </c>
      <c r="J50" s="7" t="s">
        <v>2</v>
      </c>
      <c r="K50" s="7" t="s">
        <v>483</v>
      </c>
      <c r="L50" s="7">
        <v>1</v>
      </c>
      <c r="M50" s="7">
        <v>4</v>
      </c>
      <c r="N50" s="7" t="s">
        <v>157</v>
      </c>
      <c r="O50" s="7" t="s">
        <v>157</v>
      </c>
      <c r="P50" s="7" t="s">
        <v>424</v>
      </c>
      <c r="Q50" s="7"/>
      <c r="R50" s="11" t="s">
        <v>484</v>
      </c>
      <c r="S50" s="13" t="s">
        <v>19</v>
      </c>
      <c r="T50" s="7"/>
      <c r="U50" s="11" t="s">
        <v>19</v>
      </c>
      <c r="V50" s="11" t="s">
        <v>484</v>
      </c>
      <c r="W50" s="13" t="s">
        <v>485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486</v>
      </c>
      <c r="AD50" t="s">
        <v>6</v>
      </c>
      <c r="AE50" t="s">
        <v>487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488</v>
      </c>
      <c r="B51" s="6" t="s">
        <v>489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490</v>
      </c>
      <c r="H51" s="7" t="s">
        <v>491</v>
      </c>
      <c r="I51" s="7" t="s">
        <v>79</v>
      </c>
      <c r="J51" s="7" t="s">
        <v>2</v>
      </c>
      <c r="K51" s="7" t="s">
        <v>492</v>
      </c>
      <c r="L51" s="7">
        <v>1</v>
      </c>
      <c r="M51" s="7">
        <v>1</v>
      </c>
      <c r="N51" s="7" t="s">
        <v>313</v>
      </c>
      <c r="O51" s="7" t="s">
        <v>313</v>
      </c>
      <c r="P51" s="7" t="s">
        <v>424</v>
      </c>
      <c r="Q51" s="7"/>
      <c r="R51" s="11" t="s">
        <v>493</v>
      </c>
      <c r="S51" s="13" t="s">
        <v>19</v>
      </c>
      <c r="T51" s="7"/>
      <c r="U51" s="11" t="s">
        <v>19</v>
      </c>
      <c r="V51" s="11" t="s">
        <v>493</v>
      </c>
      <c r="W51" s="13" t="s">
        <v>494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495</v>
      </c>
      <c r="AD51" t="s">
        <v>6</v>
      </c>
      <c r="AE51" t="s">
        <v>496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497</v>
      </c>
      <c r="B52" s="6" t="s">
        <v>498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90</v>
      </c>
      <c r="H52" s="7" t="s">
        <v>91</v>
      </c>
      <c r="I52" s="7" t="s">
        <v>79</v>
      </c>
      <c r="J52" s="7" t="s">
        <v>2</v>
      </c>
      <c r="K52" s="7" t="s">
        <v>499</v>
      </c>
      <c r="L52" s="7">
        <v>1</v>
      </c>
      <c r="M52" s="7">
        <v>2</v>
      </c>
      <c r="N52" s="7" t="s">
        <v>186</v>
      </c>
      <c r="O52" s="7" t="s">
        <v>313</v>
      </c>
      <c r="P52" s="7" t="s">
        <v>260</v>
      </c>
      <c r="Q52" s="7"/>
      <c r="R52" s="11" t="s">
        <v>500</v>
      </c>
      <c r="S52" s="13" t="s">
        <v>19</v>
      </c>
      <c r="T52" s="7"/>
      <c r="U52" s="11" t="s">
        <v>19</v>
      </c>
      <c r="V52" s="11" t="s">
        <v>500</v>
      </c>
      <c r="W52" s="13" t="s">
        <v>468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501</v>
      </c>
      <c r="AD52" t="s">
        <v>6</v>
      </c>
      <c r="AE52" t="s">
        <v>98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502</v>
      </c>
      <c r="B53" s="6" t="s">
        <v>503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90</v>
      </c>
      <c r="H53" s="7" t="s">
        <v>91</v>
      </c>
      <c r="I53" s="7" t="s">
        <v>79</v>
      </c>
      <c r="J53" s="7" t="s">
        <v>2</v>
      </c>
      <c r="K53" s="7" t="s">
        <v>504</v>
      </c>
      <c r="L53" s="7">
        <v>1</v>
      </c>
      <c r="M53" s="7">
        <v>3</v>
      </c>
      <c r="N53" s="7" t="s">
        <v>93</v>
      </c>
      <c r="O53" s="7" t="s">
        <v>312</v>
      </c>
      <c r="P53" s="7" t="s">
        <v>260</v>
      </c>
      <c r="Q53" s="7"/>
      <c r="R53" s="11" t="s">
        <v>505</v>
      </c>
      <c r="S53" s="13" t="s">
        <v>19</v>
      </c>
      <c r="T53" s="7"/>
      <c r="U53" s="11" t="s">
        <v>19</v>
      </c>
      <c r="V53" s="11" t="s">
        <v>505</v>
      </c>
      <c r="W53" s="13" t="s">
        <v>506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507</v>
      </c>
      <c r="AD53" t="s">
        <v>6</v>
      </c>
      <c r="AE53" t="s">
        <v>98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508</v>
      </c>
      <c r="B54" s="6" t="s">
        <v>509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510</v>
      </c>
      <c r="H54" s="7" t="s">
        <v>511</v>
      </c>
      <c r="I54" s="7" t="s">
        <v>79</v>
      </c>
      <c r="J54" s="7" t="s">
        <v>2</v>
      </c>
      <c r="K54" s="7" t="s">
        <v>512</v>
      </c>
      <c r="L54" s="7">
        <v>2</v>
      </c>
      <c r="M54" s="7">
        <v>1</v>
      </c>
      <c r="N54" s="7" t="s">
        <v>513</v>
      </c>
      <c r="O54" s="7" t="s">
        <v>424</v>
      </c>
      <c r="P54" s="7" t="s">
        <v>260</v>
      </c>
      <c r="Q54" s="7"/>
      <c r="R54" s="11" t="s">
        <v>514</v>
      </c>
      <c r="S54" s="13" t="s">
        <v>19</v>
      </c>
      <c r="T54" s="7"/>
      <c r="U54" s="11" t="s">
        <v>19</v>
      </c>
      <c r="V54" s="11" t="s">
        <v>514</v>
      </c>
      <c r="W54" s="13" t="s">
        <v>306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515</v>
      </c>
      <c r="AD54" t="s">
        <v>6</v>
      </c>
      <c r="AE54" t="s">
        <v>516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517</v>
      </c>
      <c r="B55" s="6" t="s">
        <v>518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519</v>
      </c>
      <c r="H55" s="7" t="s">
        <v>520</v>
      </c>
      <c r="I55" s="7" t="s">
        <v>79</v>
      </c>
      <c r="J55" s="7" t="s">
        <v>2</v>
      </c>
      <c r="K55" s="7" t="s">
        <v>521</v>
      </c>
      <c r="L55" s="7">
        <v>1</v>
      </c>
      <c r="M55" s="7">
        <v>1</v>
      </c>
      <c r="N55" s="7" t="s">
        <v>522</v>
      </c>
      <c r="O55" s="7" t="s">
        <v>424</v>
      </c>
      <c r="P55" s="7" t="s">
        <v>260</v>
      </c>
      <c r="Q55" s="7"/>
      <c r="R55" s="11" t="s">
        <v>523</v>
      </c>
      <c r="S55" s="13" t="s">
        <v>19</v>
      </c>
      <c r="T55" s="7"/>
      <c r="U55" s="11" t="s">
        <v>19</v>
      </c>
      <c r="V55" s="11" t="s">
        <v>523</v>
      </c>
      <c r="W55" s="13" t="s">
        <v>524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525</v>
      </c>
      <c r="AD55" t="s">
        <v>6</v>
      </c>
      <c r="AE55" t="s">
        <v>526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527</v>
      </c>
      <c r="B56" s="6" t="s">
        <v>528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210</v>
      </c>
      <c r="H56" s="7" t="s">
        <v>211</v>
      </c>
      <c r="I56" s="7" t="s">
        <v>79</v>
      </c>
      <c r="J56" s="7" t="s">
        <v>2</v>
      </c>
      <c r="K56" s="7" t="s">
        <v>529</v>
      </c>
      <c r="L56" s="7">
        <v>1</v>
      </c>
      <c r="M56" s="7">
        <v>1</v>
      </c>
      <c r="N56" s="7" t="s">
        <v>312</v>
      </c>
      <c r="O56" s="7" t="s">
        <v>424</v>
      </c>
      <c r="P56" s="7" t="s">
        <v>260</v>
      </c>
      <c r="Q56" s="7"/>
      <c r="R56" s="11" t="s">
        <v>416</v>
      </c>
      <c r="S56" s="13" t="s">
        <v>19</v>
      </c>
      <c r="T56" s="7"/>
      <c r="U56" s="11" t="s">
        <v>19</v>
      </c>
      <c r="V56" s="11" t="s">
        <v>416</v>
      </c>
      <c r="W56" s="13" t="s">
        <v>214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417</v>
      </c>
      <c r="AD56" t="s">
        <v>6</v>
      </c>
      <c r="AE56" t="s">
        <v>216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530</v>
      </c>
      <c r="B57" s="6" t="s">
        <v>531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532</v>
      </c>
      <c r="H57" s="7" t="s">
        <v>533</v>
      </c>
      <c r="I57" s="7" t="s">
        <v>79</v>
      </c>
      <c r="J57" s="7" t="s">
        <v>2</v>
      </c>
      <c r="K57" s="7" t="s">
        <v>534</v>
      </c>
      <c r="L57" s="7">
        <v>2</v>
      </c>
      <c r="M57" s="7">
        <v>2</v>
      </c>
      <c r="N57" s="7" t="s">
        <v>312</v>
      </c>
      <c r="O57" s="7" t="s">
        <v>313</v>
      </c>
      <c r="P57" s="7" t="s">
        <v>260</v>
      </c>
      <c r="Q57" s="7"/>
      <c r="R57" s="11" t="s">
        <v>535</v>
      </c>
      <c r="S57" s="13" t="s">
        <v>19</v>
      </c>
      <c r="T57" s="7"/>
      <c r="U57" s="11" t="s">
        <v>19</v>
      </c>
      <c r="V57" s="11" t="s">
        <v>535</v>
      </c>
      <c r="W57" s="13" t="s">
        <v>536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537</v>
      </c>
      <c r="AD57" t="s">
        <v>6</v>
      </c>
      <c r="AE57" t="s">
        <v>538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539</v>
      </c>
      <c r="B58" s="6" t="s">
        <v>540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541</v>
      </c>
      <c r="H58" s="7" t="s">
        <v>542</v>
      </c>
      <c r="I58" s="7" t="s">
        <v>79</v>
      </c>
      <c r="J58" s="7" t="s">
        <v>2</v>
      </c>
      <c r="K58" s="7" t="s">
        <v>543</v>
      </c>
      <c r="L58" s="7">
        <v>1</v>
      </c>
      <c r="M58" s="7">
        <v>1</v>
      </c>
      <c r="N58" s="7" t="s">
        <v>312</v>
      </c>
      <c r="O58" s="7" t="s">
        <v>424</v>
      </c>
      <c r="P58" s="7" t="s">
        <v>260</v>
      </c>
      <c r="Q58" s="7"/>
      <c r="R58" s="11" t="s">
        <v>544</v>
      </c>
      <c r="S58" s="13" t="s">
        <v>19</v>
      </c>
      <c r="T58" s="7"/>
      <c r="U58" s="11" t="s">
        <v>19</v>
      </c>
      <c r="V58" s="11" t="s">
        <v>544</v>
      </c>
      <c r="W58" s="13" t="s">
        <v>375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545</v>
      </c>
      <c r="AD58" t="s">
        <v>6</v>
      </c>
      <c r="AE58" t="s">
        <v>546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547</v>
      </c>
      <c r="B59" s="6" t="s">
        <v>548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210</v>
      </c>
      <c r="H59" s="7" t="s">
        <v>211</v>
      </c>
      <c r="I59" s="7" t="s">
        <v>79</v>
      </c>
      <c r="J59" s="7" t="s">
        <v>2</v>
      </c>
      <c r="K59" s="7" t="s">
        <v>466</v>
      </c>
      <c r="L59" s="7">
        <v>2</v>
      </c>
      <c r="M59" s="7">
        <v>1</v>
      </c>
      <c r="N59" s="7" t="s">
        <v>313</v>
      </c>
      <c r="O59" s="7" t="s">
        <v>424</v>
      </c>
      <c r="P59" s="7" t="s">
        <v>260</v>
      </c>
      <c r="Q59" s="7"/>
      <c r="R59" s="11" t="s">
        <v>467</v>
      </c>
      <c r="S59" s="13" t="s">
        <v>19</v>
      </c>
      <c r="T59" s="7"/>
      <c r="U59" s="11" t="s">
        <v>19</v>
      </c>
      <c r="V59" s="11" t="s">
        <v>467</v>
      </c>
      <c r="W59" s="13" t="s">
        <v>468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469</v>
      </c>
      <c r="AD59" t="s">
        <v>6</v>
      </c>
      <c r="AE59" t="s">
        <v>216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549</v>
      </c>
      <c r="B60" s="6" t="s">
        <v>550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551</v>
      </c>
      <c r="H60" s="7" t="s">
        <v>552</v>
      </c>
      <c r="I60" s="7" t="s">
        <v>79</v>
      </c>
      <c r="J60" s="7" t="s">
        <v>2</v>
      </c>
      <c r="K60" s="7" t="s">
        <v>553</v>
      </c>
      <c r="L60" s="7">
        <v>1</v>
      </c>
      <c r="M60" s="7">
        <v>1</v>
      </c>
      <c r="N60" s="7" t="s">
        <v>313</v>
      </c>
      <c r="O60" s="7" t="s">
        <v>424</v>
      </c>
      <c r="P60" s="7" t="s">
        <v>260</v>
      </c>
      <c r="Q60" s="7"/>
      <c r="R60" s="11" t="s">
        <v>554</v>
      </c>
      <c r="S60" s="13" t="s">
        <v>19</v>
      </c>
      <c r="T60" s="7"/>
      <c r="U60" s="11" t="s">
        <v>19</v>
      </c>
      <c r="V60" s="11" t="s">
        <v>554</v>
      </c>
      <c r="W60" s="13" t="s">
        <v>132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555</v>
      </c>
      <c r="AD60" t="s">
        <v>6</v>
      </c>
      <c r="AE60" t="s">
        <v>556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557</v>
      </c>
      <c r="B61" s="6" t="s">
        <v>558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119</v>
      </c>
      <c r="H61" s="7" t="s">
        <v>120</v>
      </c>
      <c r="I61" s="7" t="s">
        <v>79</v>
      </c>
      <c r="J61" s="7" t="s">
        <v>2</v>
      </c>
      <c r="K61" s="7" t="s">
        <v>559</v>
      </c>
      <c r="L61" s="7">
        <v>1</v>
      </c>
      <c r="M61" s="7">
        <v>2</v>
      </c>
      <c r="N61" s="7" t="s">
        <v>81</v>
      </c>
      <c r="O61" s="7" t="s">
        <v>313</v>
      </c>
      <c r="P61" s="7" t="s">
        <v>260</v>
      </c>
      <c r="Q61" s="7"/>
      <c r="R61" s="11" t="s">
        <v>560</v>
      </c>
      <c r="S61" s="13" t="s">
        <v>19</v>
      </c>
      <c r="T61" s="7"/>
      <c r="U61" s="11" t="s">
        <v>19</v>
      </c>
      <c r="V61" s="11" t="s">
        <v>560</v>
      </c>
      <c r="W61" s="13" t="s">
        <v>561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562</v>
      </c>
      <c r="AD61" t="s">
        <v>6</v>
      </c>
      <c r="AE61" t="s">
        <v>563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564</v>
      </c>
      <c r="B62" s="6" t="s">
        <v>565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566</v>
      </c>
      <c r="H62" s="7" t="s">
        <v>567</v>
      </c>
      <c r="I62" s="7" t="s">
        <v>79</v>
      </c>
      <c r="J62" s="7" t="s">
        <v>2</v>
      </c>
      <c r="K62" s="7" t="s">
        <v>568</v>
      </c>
      <c r="L62" s="7">
        <v>1</v>
      </c>
      <c r="M62" s="7">
        <v>1</v>
      </c>
      <c r="N62" s="7" t="s">
        <v>424</v>
      </c>
      <c r="O62" s="7" t="s">
        <v>424</v>
      </c>
      <c r="P62" s="7" t="s">
        <v>260</v>
      </c>
      <c r="Q62" s="7"/>
      <c r="R62" s="11" t="s">
        <v>569</v>
      </c>
      <c r="S62" s="13" t="s">
        <v>19</v>
      </c>
      <c r="T62" s="7"/>
      <c r="U62" s="11" t="s">
        <v>19</v>
      </c>
      <c r="V62" s="11" t="s">
        <v>569</v>
      </c>
      <c r="W62" s="13" t="s">
        <v>373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570</v>
      </c>
      <c r="AD62" t="s">
        <v>6</v>
      </c>
      <c r="AE62" t="s">
        <v>571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572</v>
      </c>
      <c r="B63" s="6" t="s">
        <v>573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566</v>
      </c>
      <c r="H63" s="7" t="s">
        <v>567</v>
      </c>
      <c r="I63" s="7" t="s">
        <v>79</v>
      </c>
      <c r="J63" s="7" t="s">
        <v>2</v>
      </c>
      <c r="K63" s="7" t="s">
        <v>574</v>
      </c>
      <c r="L63" s="7">
        <v>1</v>
      </c>
      <c r="M63" s="7">
        <v>1</v>
      </c>
      <c r="N63" s="7" t="s">
        <v>424</v>
      </c>
      <c r="O63" s="7" t="s">
        <v>424</v>
      </c>
      <c r="P63" s="7" t="s">
        <v>260</v>
      </c>
      <c r="Q63" s="7"/>
      <c r="R63" s="11" t="s">
        <v>569</v>
      </c>
      <c r="S63" s="13" t="s">
        <v>19</v>
      </c>
      <c r="T63" s="7"/>
      <c r="U63" s="11" t="s">
        <v>19</v>
      </c>
      <c r="V63" s="11" t="s">
        <v>569</v>
      </c>
      <c r="W63" s="13" t="s">
        <v>373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570</v>
      </c>
      <c r="AD63" t="s">
        <v>6</v>
      </c>
      <c r="AE63" t="s">
        <v>571</v>
      </c>
      <c r="AF63" t="s">
        <v>87</v>
      </c>
      <c r="AG63" t="s">
        <v>75</v>
      </c>
      <c r="AH63" t="s">
        <v>19</v>
      </c>
    </row>
    <row r="64" customHeight="1" spans="1:32">
      <c r="A64" s="9" t="s">
        <v>575</v>
      </c>
      <c r="B64" s="9"/>
      <c r="C64" s="9" t="s">
        <v>576</v>
      </c>
      <c r="D64" s="9"/>
      <c r="E64" s="9"/>
      <c r="F64" s="9"/>
      <c r="G64" s="9" t="s">
        <v>576</v>
      </c>
      <c r="H64" s="9" t="s">
        <v>576</v>
      </c>
      <c r="I64" s="9" t="s">
        <v>576</v>
      </c>
      <c r="J64" s="9" t="s">
        <v>576</v>
      </c>
      <c r="K64" s="9" t="s">
        <v>576</v>
      </c>
      <c r="L64" s="9" t="s">
        <v>576</v>
      </c>
      <c r="M64" s="9" t="s">
        <v>576</v>
      </c>
      <c r="N64" s="9" t="s">
        <v>576</v>
      </c>
      <c r="O64" s="9" t="s">
        <v>576</v>
      </c>
      <c r="P64" s="9" t="s">
        <v>576</v>
      </c>
      <c r="Q64" s="9"/>
      <c r="R64" s="12" t="s">
        <v>20</v>
      </c>
      <c r="S64" s="12" t="s">
        <v>21</v>
      </c>
      <c r="T64" s="9" t="s">
        <v>576</v>
      </c>
      <c r="U64" s="12"/>
      <c r="V64" s="12" t="s">
        <v>577</v>
      </c>
      <c r="W64" s="12" t="s">
        <v>22</v>
      </c>
      <c r="X64" s="12"/>
      <c r="Y64" s="12"/>
      <c r="Z64" s="12"/>
      <c r="AA64" s="9"/>
      <c r="AB64" s="12"/>
      <c r="AC64" s="9"/>
      <c r="AD64" s="9" t="s">
        <v>576</v>
      </c>
      <c r="AE64" s="9"/>
      <c r="AF6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578</v>
      </c>
      <c r="B1" s="4" t="s">
        <v>579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580</v>
      </c>
      <c r="H1" s="4" t="s">
        <v>581</v>
      </c>
      <c r="I1" s="4" t="s">
        <v>13</v>
      </c>
      <c r="J1" s="4" t="s">
        <v>17</v>
      </c>
      <c r="K1" s="4" t="s">
        <v>18</v>
      </c>
      <c r="L1" s="10" t="s">
        <v>582</v>
      </c>
      <c r="M1" s="4" t="s">
        <v>583</v>
      </c>
      <c r="N1" s="4" t="s">
        <v>584</v>
      </c>
    </row>
    <row r="2" ht="14.25" customHeight="1" spans="1:256">
      <c r="A2" s="6" t="s">
        <v>585</v>
      </c>
      <c r="B2" s="7" t="s">
        <v>135</v>
      </c>
      <c r="C2" s="7" t="s">
        <v>586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587</v>
      </c>
      <c r="I2" s="11" t="s">
        <v>23</v>
      </c>
      <c r="J2" s="11" t="s">
        <v>19</v>
      </c>
      <c r="K2" s="11" t="s">
        <v>23</v>
      </c>
      <c r="L2" s="7" t="s">
        <v>588</v>
      </c>
      <c r="M2" s="7" t="s">
        <v>589</v>
      </c>
      <c r="N2" s="7" t="s">
        <v>590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575</v>
      </c>
      <c r="B3" s="9" t="s">
        <v>576</v>
      </c>
      <c r="C3" s="9" t="s">
        <v>576</v>
      </c>
      <c r="D3" s="9" t="s">
        <v>576</v>
      </c>
      <c r="E3" s="9"/>
      <c r="F3" s="9"/>
      <c r="G3" s="9" t="s">
        <v>576</v>
      </c>
      <c r="H3" s="9" t="s">
        <v>576</v>
      </c>
      <c r="I3" s="12" t="s">
        <v>23</v>
      </c>
      <c r="J3" s="12"/>
      <c r="K3" s="12"/>
      <c r="L3" s="9"/>
      <c r="M3" s="9" t="s">
        <v>576</v>
      </c>
      <c r="N3" t="s">
        <v>576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591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3"/>
  <sheetViews>
    <sheetView tabSelected="1" workbookViewId="0">
      <selection activeCell="A70" sqref="A70:C7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592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694</v>
      </c>
      <c r="E2" t="str">
        <f>VLOOKUP(A2,HOP!A:L,12,0)</f>
        <v>694.00</v>
      </c>
      <c r="F2" t="str">
        <f>VLOOKUP(A2,HOP!A:C,3,0)</f>
        <v>3123275</v>
      </c>
      <c r="G2">
        <f>D2-E2</f>
        <v>0</v>
      </c>
      <c r="H2" t="str">
        <f>$H$1&amp;F2</f>
        <v>，3123275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94</v>
      </c>
      <c r="C3" s="7" t="s">
        <v>82</v>
      </c>
      <c r="D3" s="3">
        <v>2146</v>
      </c>
      <c r="E3" t="str">
        <f>VLOOKUP(A3,HOP!A:L,12,0)</f>
        <v>2146.00</v>
      </c>
      <c r="F3" t="str">
        <f>VLOOKUP(A3,HOP!A:C,3,0)</f>
        <v>3100655</v>
      </c>
      <c r="G3">
        <f t="shared" ref="G3:G34" si="0">D3-E3</f>
        <v>0</v>
      </c>
      <c r="H3" t="str">
        <f t="shared" ref="H3:H34" si="1">$H$1&amp;F3</f>
        <v>，3100655</v>
      </c>
      <c r="I3" t="str">
        <f>VLOOKUP(A3,HOP!A:U,21,0)</f>
        <v>直采</v>
      </c>
    </row>
    <row r="4" ht="14.25" hidden="1" customHeight="1" spans="1:9">
      <c r="A4" s="6" t="s">
        <v>99</v>
      </c>
      <c r="B4" s="7" t="s">
        <v>103</v>
      </c>
      <c r="C4" s="7" t="s">
        <v>82</v>
      </c>
      <c r="D4" s="3">
        <v>3366</v>
      </c>
      <c r="E4" t="str">
        <f>VLOOKUP(A4,HOP!A:L,12,0)</f>
        <v>3366.00</v>
      </c>
      <c r="F4" t="str">
        <f>VLOOKUP(A4,HOP!A:C,3,0)</f>
        <v>3090050</v>
      </c>
      <c r="G4">
        <f t="shared" si="0"/>
        <v>0</v>
      </c>
      <c r="H4" t="str">
        <f t="shared" si="1"/>
        <v>，3090050</v>
      </c>
      <c r="I4" t="str">
        <f>VLOOKUP(A4,HOP!A:U,21,0)</f>
        <v>直采</v>
      </c>
    </row>
    <row r="5" ht="14.25" hidden="1" customHeight="1" spans="1:9">
      <c r="A5" s="6" t="s">
        <v>107</v>
      </c>
      <c r="B5" s="7" t="s">
        <v>112</v>
      </c>
      <c r="C5" s="7" t="s">
        <v>82</v>
      </c>
      <c r="D5" s="3">
        <v>157</v>
      </c>
      <c r="E5" t="str">
        <f>VLOOKUP(A5,HOP!A:L,12,0)</f>
        <v>157.00</v>
      </c>
      <c r="F5" t="str">
        <f>VLOOKUP(A5,HOP!A:C,3,0)</f>
        <v>3124395</v>
      </c>
      <c r="G5">
        <f t="shared" si="0"/>
        <v>0</v>
      </c>
      <c r="H5" t="str">
        <f t="shared" si="1"/>
        <v>，3124395</v>
      </c>
      <c r="I5" t="str">
        <f>VLOOKUP(A5,HOP!A:U,21,0)</f>
        <v>直连</v>
      </c>
    </row>
    <row r="6" ht="14.25" hidden="1" customHeight="1" spans="1:9">
      <c r="A6" s="6" t="s">
        <v>117</v>
      </c>
      <c r="B6" s="7" t="s">
        <v>112</v>
      </c>
      <c r="C6" s="7" t="s">
        <v>82</v>
      </c>
      <c r="D6" s="3">
        <v>1152</v>
      </c>
      <c r="E6" t="str">
        <f>VLOOKUP(A6,HOP!A:L,12,0)</f>
        <v>1152.00</v>
      </c>
      <c r="F6" t="str">
        <f>VLOOKUP(A6,HOP!A:C,3,0)</f>
        <v>3108782</v>
      </c>
      <c r="G6">
        <f t="shared" si="0"/>
        <v>0</v>
      </c>
      <c r="H6" t="str">
        <f t="shared" si="1"/>
        <v>，3108782</v>
      </c>
      <c r="I6" t="str">
        <f>VLOOKUP(A6,HOP!A:U,21,0)</f>
        <v>直连</v>
      </c>
    </row>
    <row r="7" ht="14.25" hidden="1" customHeight="1" spans="1:9">
      <c r="A7" s="6" t="s">
        <v>126</v>
      </c>
      <c r="B7" s="7" t="s">
        <v>112</v>
      </c>
      <c r="C7" s="7" t="s">
        <v>82</v>
      </c>
      <c r="D7" s="3">
        <v>338</v>
      </c>
      <c r="E7" t="str">
        <f>VLOOKUP(A7,HOP!A:L,12,0)</f>
        <v>338.00</v>
      </c>
      <c r="F7" t="str">
        <f>VLOOKUP(A7,HOP!A:C,3,0)</f>
        <v>3120001</v>
      </c>
      <c r="G7">
        <f t="shared" si="0"/>
        <v>0</v>
      </c>
      <c r="H7" t="str">
        <f t="shared" si="1"/>
        <v>，3120001</v>
      </c>
      <c r="I7" t="str">
        <f>VLOOKUP(A7,HOP!A:U,21,0)</f>
        <v>直连</v>
      </c>
    </row>
    <row r="8" ht="14.25" customHeight="1" spans="1:10">
      <c r="A8" s="42" t="s">
        <v>135</v>
      </c>
      <c r="B8" s="7" t="s">
        <v>112</v>
      </c>
      <c r="C8" s="7" t="s">
        <v>82</v>
      </c>
      <c r="D8" s="3">
        <v>11</v>
      </c>
      <c r="E8" t="e">
        <f>VLOOKUP(A8,HOP!A:L,12,0)</f>
        <v>#N/A</v>
      </c>
      <c r="F8">
        <v>3123683</v>
      </c>
      <c r="G8" t="e">
        <f t="shared" si="0"/>
        <v>#N/A</v>
      </c>
      <c r="H8" t="str">
        <f t="shared" si="1"/>
        <v>，3123683</v>
      </c>
      <c r="I8" t="e">
        <f>VLOOKUP(A8,HOP!A:U,21,0)</f>
        <v>#N/A</v>
      </c>
      <c r="J8" t="s">
        <v>593</v>
      </c>
    </row>
    <row r="9" ht="14.25" hidden="1" customHeight="1" spans="1:9">
      <c r="A9" s="6" t="s">
        <v>144</v>
      </c>
      <c r="B9" s="7" t="s">
        <v>112</v>
      </c>
      <c r="C9" s="7" t="s">
        <v>82</v>
      </c>
      <c r="D9" s="3">
        <v>967</v>
      </c>
      <c r="E9" t="str">
        <f>VLOOKUP(A9,HOP!A:L,12,0)</f>
        <v>967.00</v>
      </c>
      <c r="F9" t="str">
        <f>VLOOKUP(A9,HOP!A:C,3,0)</f>
        <v>3123520</v>
      </c>
      <c r="G9">
        <f t="shared" si="0"/>
        <v>0</v>
      </c>
      <c r="H9" t="str">
        <f t="shared" si="1"/>
        <v>，3123520</v>
      </c>
      <c r="I9" t="str">
        <f>VLOOKUP(A9,HOP!A:U,21,0)</f>
        <v>直连</v>
      </c>
    </row>
    <row r="10" ht="14.25" hidden="1" customHeight="1" spans="1:9">
      <c r="A10" s="6" t="s">
        <v>151</v>
      </c>
      <c r="B10" s="7" t="s">
        <v>112</v>
      </c>
      <c r="C10" s="7" t="s">
        <v>157</v>
      </c>
      <c r="D10" s="3">
        <v>1186</v>
      </c>
      <c r="E10" t="str">
        <f>VLOOKUP(A10,HOP!A:L,12,0)</f>
        <v>1186.00</v>
      </c>
      <c r="F10" t="str">
        <f>VLOOKUP(A10,HOP!A:C,3,0)</f>
        <v>3017240</v>
      </c>
      <c r="G10">
        <f t="shared" si="0"/>
        <v>0</v>
      </c>
      <c r="H10" t="str">
        <f t="shared" si="1"/>
        <v>，3017240</v>
      </c>
      <c r="I10" t="str">
        <f>VLOOKUP(A10,HOP!A:U,21,0)</f>
        <v>直采</v>
      </c>
    </row>
    <row r="11" ht="14.25" hidden="1" customHeight="1" spans="1:9">
      <c r="A11" s="6" t="s">
        <v>162</v>
      </c>
      <c r="B11" s="7" t="s">
        <v>112</v>
      </c>
      <c r="C11" s="7" t="s">
        <v>157</v>
      </c>
      <c r="D11" s="3">
        <v>1186</v>
      </c>
      <c r="E11" t="str">
        <f>VLOOKUP(A11,HOP!A:L,12,0)</f>
        <v>1186.00</v>
      </c>
      <c r="F11" t="str">
        <f>VLOOKUP(A11,HOP!A:C,3,0)</f>
        <v>3023907</v>
      </c>
      <c r="G11">
        <f t="shared" si="0"/>
        <v>0</v>
      </c>
      <c r="H11" t="str">
        <f t="shared" si="1"/>
        <v>，3023907</v>
      </c>
      <c r="I11" t="str">
        <f>VLOOKUP(A11,HOP!A:U,21,0)</f>
        <v>直采</v>
      </c>
    </row>
    <row r="12" ht="14.25" hidden="1" customHeight="1" spans="1:9">
      <c r="A12" s="6" t="s">
        <v>168</v>
      </c>
      <c r="B12" s="7" t="s">
        <v>81</v>
      </c>
      <c r="C12" s="7" t="s">
        <v>157</v>
      </c>
      <c r="D12" s="3">
        <v>1914</v>
      </c>
      <c r="E12" t="str">
        <f>VLOOKUP(A12,HOP!A:L,12,0)</f>
        <v>1914.00</v>
      </c>
      <c r="F12" t="str">
        <f>VLOOKUP(A12,HOP!A:C,3,0)</f>
        <v>3085098</v>
      </c>
      <c r="G12">
        <f t="shared" si="0"/>
        <v>0</v>
      </c>
      <c r="H12" t="str">
        <f t="shared" si="1"/>
        <v>，3085098</v>
      </c>
      <c r="I12" t="str">
        <f>VLOOKUP(A12,HOP!A:U,21,0)</f>
        <v>直采</v>
      </c>
    </row>
    <row r="13" ht="14.25" hidden="1" customHeight="1" spans="1:9">
      <c r="A13" s="6" t="s">
        <v>175</v>
      </c>
      <c r="B13" s="7" t="s">
        <v>81</v>
      </c>
      <c r="C13" s="7" t="s">
        <v>157</v>
      </c>
      <c r="D13" s="3">
        <v>1967</v>
      </c>
      <c r="E13" t="str">
        <f>VLOOKUP(A13,HOP!A:L,12,0)</f>
        <v>1967.00</v>
      </c>
      <c r="F13" t="str">
        <f>VLOOKUP(A13,HOP!A:C,3,0)</f>
        <v>3091315</v>
      </c>
      <c r="G13">
        <f t="shared" si="0"/>
        <v>0</v>
      </c>
      <c r="H13" t="str">
        <f t="shared" si="1"/>
        <v>，3091315</v>
      </c>
      <c r="I13" t="str">
        <f>VLOOKUP(A13,HOP!A:U,21,0)</f>
        <v>直采</v>
      </c>
    </row>
    <row r="14" ht="14.25" customHeight="1" spans="1:9">
      <c r="A14" s="6" t="s">
        <v>181</v>
      </c>
      <c r="B14" s="7" t="s">
        <v>81</v>
      </c>
      <c r="C14" s="7" t="s">
        <v>157</v>
      </c>
      <c r="D14" s="3">
        <v>902</v>
      </c>
      <c r="E14" t="str">
        <f>VLOOKUP(A14,HOP!A:L,12,0)</f>
        <v>902.01</v>
      </c>
      <c r="F14" t="str">
        <f>VLOOKUP(A14,HOP!A:C,3,0)</f>
        <v>3104666</v>
      </c>
      <c r="G14">
        <f t="shared" si="0"/>
        <v>-0.00999999999999091</v>
      </c>
      <c r="H14" t="str">
        <f t="shared" si="1"/>
        <v>，3104666</v>
      </c>
      <c r="I14" t="str">
        <f>VLOOKUP(A14,HOP!A:U,21,0)</f>
        <v>直连</v>
      </c>
    </row>
    <row r="15" ht="14.25" hidden="1" customHeight="1" spans="1:9">
      <c r="A15" s="6" t="s">
        <v>190</v>
      </c>
      <c r="B15" s="7" t="s">
        <v>81</v>
      </c>
      <c r="C15" s="7" t="s">
        <v>157</v>
      </c>
      <c r="D15" s="3">
        <v>1092</v>
      </c>
      <c r="E15" t="str">
        <f>VLOOKUP(A15,HOP!A:L,12,0)</f>
        <v>1092.00</v>
      </c>
      <c r="F15" t="str">
        <f>VLOOKUP(A15,HOP!A:C,3,0)</f>
        <v>3087521</v>
      </c>
      <c r="G15">
        <f t="shared" si="0"/>
        <v>0</v>
      </c>
      <c r="H15" t="str">
        <f t="shared" si="1"/>
        <v>，3087521</v>
      </c>
      <c r="I15" t="str">
        <f>VLOOKUP(A15,HOP!A:U,21,0)</f>
        <v>直连</v>
      </c>
    </row>
    <row r="16" ht="14.25" hidden="1" customHeight="1" spans="1:9">
      <c r="A16" s="6" t="s">
        <v>199</v>
      </c>
      <c r="B16" s="7" t="s">
        <v>112</v>
      </c>
      <c r="C16" s="7" t="s">
        <v>157</v>
      </c>
      <c r="D16" s="3">
        <v>734</v>
      </c>
      <c r="E16" t="str">
        <f>VLOOKUP(A16,HOP!A:L,12,0)</f>
        <v>734.00</v>
      </c>
      <c r="F16" t="str">
        <f>VLOOKUP(A16,HOP!A:C,3,0)</f>
        <v>3120646</v>
      </c>
      <c r="G16">
        <f t="shared" si="0"/>
        <v>0</v>
      </c>
      <c r="H16" t="str">
        <f t="shared" si="1"/>
        <v>，3120646</v>
      </c>
      <c r="I16" t="str">
        <f>VLOOKUP(A16,HOP!A:U,21,0)</f>
        <v>直连</v>
      </c>
    </row>
    <row r="17" ht="14.25" hidden="1" customHeight="1" spans="1:9">
      <c r="A17" s="6" t="s">
        <v>208</v>
      </c>
      <c r="B17" s="7" t="s">
        <v>82</v>
      </c>
      <c r="C17" s="7" t="s">
        <v>157</v>
      </c>
      <c r="D17" s="3">
        <v>511</v>
      </c>
      <c r="E17" t="str">
        <f>VLOOKUP(A17,HOP!A:L,12,0)</f>
        <v>511.00</v>
      </c>
      <c r="F17" t="str">
        <f>VLOOKUP(A17,HOP!A:C,3,0)</f>
        <v>3125502</v>
      </c>
      <c r="G17">
        <f t="shared" si="0"/>
        <v>0</v>
      </c>
      <c r="H17" t="str">
        <f t="shared" si="1"/>
        <v>，3125502</v>
      </c>
      <c r="I17" t="str">
        <f>VLOOKUP(A17,HOP!A:U,21,0)</f>
        <v>直采</v>
      </c>
    </row>
    <row r="18" ht="14.25" hidden="1" customHeight="1" spans="1:9">
      <c r="A18" s="6" t="s">
        <v>217</v>
      </c>
      <c r="B18" s="7" t="s">
        <v>82</v>
      </c>
      <c r="C18" s="7" t="s">
        <v>157</v>
      </c>
      <c r="D18" s="3">
        <v>215</v>
      </c>
      <c r="E18" t="str">
        <f>VLOOKUP(A18,HOP!A:L,12,0)</f>
        <v>215.00</v>
      </c>
      <c r="F18" t="str">
        <f>VLOOKUP(A18,HOP!A:C,3,0)</f>
        <v>3127994</v>
      </c>
      <c r="G18">
        <f t="shared" si="0"/>
        <v>0</v>
      </c>
      <c r="H18" t="str">
        <f t="shared" si="1"/>
        <v>，3127994</v>
      </c>
      <c r="I18" t="str">
        <f>VLOOKUP(A18,HOP!A:U,21,0)</f>
        <v>直连</v>
      </c>
    </row>
    <row r="19" ht="14.25" hidden="1" customHeight="1" spans="1:9">
      <c r="A19" s="6" t="s">
        <v>226</v>
      </c>
      <c r="B19" s="7" t="s">
        <v>82</v>
      </c>
      <c r="C19" s="7" t="s">
        <v>157</v>
      </c>
      <c r="D19" s="3">
        <v>650</v>
      </c>
      <c r="E19" t="str">
        <f>VLOOKUP(A19,HOP!A:L,12,0)</f>
        <v>650.00</v>
      </c>
      <c r="F19" t="str">
        <f>VLOOKUP(A19,HOP!A:C,3,0)</f>
        <v>3127101</v>
      </c>
      <c r="G19">
        <f t="shared" si="0"/>
        <v>0</v>
      </c>
      <c r="H19" t="str">
        <f t="shared" si="1"/>
        <v>，3127101</v>
      </c>
      <c r="I19" t="str">
        <f>VLOOKUP(A19,HOP!A:U,21,0)</f>
        <v>直连</v>
      </c>
    </row>
    <row r="20" ht="14.25" hidden="1" customHeight="1" spans="1:9">
      <c r="A20" s="6" t="s">
        <v>235</v>
      </c>
      <c r="B20" s="7" t="s">
        <v>112</v>
      </c>
      <c r="C20" s="7" t="s">
        <v>157</v>
      </c>
      <c r="D20" s="3">
        <v>2270</v>
      </c>
      <c r="E20" t="str">
        <f>VLOOKUP(A20,HOP!A:L,12,0)</f>
        <v>2270.00</v>
      </c>
      <c r="F20" t="str">
        <f>VLOOKUP(A20,HOP!A:C,3,0)</f>
        <v>3077136</v>
      </c>
      <c r="G20">
        <f t="shared" si="0"/>
        <v>0</v>
      </c>
      <c r="H20" t="str">
        <f t="shared" si="1"/>
        <v>，3077136</v>
      </c>
      <c r="I20" t="str">
        <f>VLOOKUP(A20,HOP!A:U,21,0)</f>
        <v>直采</v>
      </c>
    </row>
    <row r="21" ht="14.25" hidden="1" customHeight="1" spans="1:9">
      <c r="A21" s="6" t="s">
        <v>245</v>
      </c>
      <c r="B21" s="7" t="s">
        <v>82</v>
      </c>
      <c r="C21" s="7" t="s">
        <v>157</v>
      </c>
      <c r="D21" s="3">
        <v>640</v>
      </c>
      <c r="E21" t="str">
        <f>VLOOKUP(A21,HOP!A:L,12,0)</f>
        <v>640.00</v>
      </c>
      <c r="F21" t="str">
        <f>VLOOKUP(A21,HOP!A:C,3,0)</f>
        <v>3129205</v>
      </c>
      <c r="G21">
        <f t="shared" si="0"/>
        <v>0</v>
      </c>
      <c r="H21" t="str">
        <f t="shared" si="1"/>
        <v>，3129205</v>
      </c>
      <c r="I21" t="str">
        <f>VLOOKUP(A21,HOP!A:U,21,0)</f>
        <v>直连</v>
      </c>
    </row>
    <row r="22" ht="14.25" hidden="1" customHeight="1" spans="1:9">
      <c r="A22" s="6" t="s">
        <v>254</v>
      </c>
      <c r="B22" s="7" t="s">
        <v>259</v>
      </c>
      <c r="C22" s="7" t="s">
        <v>260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263</v>
      </c>
      <c r="B23" s="7" t="s">
        <v>268</v>
      </c>
      <c r="C23" s="7" t="s">
        <v>269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273</v>
      </c>
      <c r="B24" s="7" t="s">
        <v>81</v>
      </c>
      <c r="C24" s="7" t="s">
        <v>259</v>
      </c>
      <c r="D24" s="3">
        <v>2535</v>
      </c>
      <c r="E24" t="str">
        <f>VLOOKUP(A24,HOP!A:L,12,0)</f>
        <v>2535.00</v>
      </c>
      <c r="F24" t="str">
        <f>VLOOKUP(A24,HOP!A:C,3,0)</f>
        <v>3087193</v>
      </c>
      <c r="G24">
        <f t="shared" si="0"/>
        <v>0</v>
      </c>
      <c r="H24" t="str">
        <f t="shared" si="1"/>
        <v>，3087193</v>
      </c>
      <c r="I24" t="str">
        <f>VLOOKUP(A24,HOP!A:U,21,0)</f>
        <v>直采</v>
      </c>
    </row>
    <row r="25" ht="14.25" hidden="1" customHeight="1" spans="1:9">
      <c r="A25" s="6" t="s">
        <v>279</v>
      </c>
      <c r="B25" s="7" t="s">
        <v>82</v>
      </c>
      <c r="C25" s="7" t="s">
        <v>259</v>
      </c>
      <c r="D25" s="3">
        <v>1231</v>
      </c>
      <c r="E25" t="str">
        <f>VLOOKUP(A25,HOP!A:L,12,0)</f>
        <v>1231.00</v>
      </c>
      <c r="F25" t="str">
        <f>VLOOKUP(A25,HOP!A:C,3,0)</f>
        <v>3109653</v>
      </c>
      <c r="G25">
        <f t="shared" si="0"/>
        <v>0</v>
      </c>
      <c r="H25" t="str">
        <f t="shared" si="1"/>
        <v>，3109653</v>
      </c>
      <c r="I25" t="str">
        <f>VLOOKUP(A25,HOP!A:U,21,0)</f>
        <v>直采</v>
      </c>
    </row>
    <row r="26" ht="14.25" hidden="1" customHeight="1" spans="1:9">
      <c r="A26" s="6" t="s">
        <v>285</v>
      </c>
      <c r="B26" s="7" t="s">
        <v>112</v>
      </c>
      <c r="C26" s="7" t="s">
        <v>259</v>
      </c>
      <c r="D26" s="3">
        <v>2778</v>
      </c>
      <c r="E26" t="str">
        <f>VLOOKUP(A26,HOP!A:L,12,0)</f>
        <v>2778.00</v>
      </c>
      <c r="F26" t="str">
        <f>VLOOKUP(A26,HOP!A:C,3,0)</f>
        <v>3119961</v>
      </c>
      <c r="G26">
        <f t="shared" si="0"/>
        <v>0</v>
      </c>
      <c r="H26" t="str">
        <f t="shared" si="1"/>
        <v>，3119961</v>
      </c>
      <c r="I26" t="str">
        <f>VLOOKUP(A26,HOP!A:U,21,0)</f>
        <v>直采</v>
      </c>
    </row>
    <row r="27" ht="14.25" hidden="1" customHeight="1" spans="1:9">
      <c r="A27" s="6" t="s">
        <v>292</v>
      </c>
      <c r="B27" s="7" t="s">
        <v>82</v>
      </c>
      <c r="C27" s="7" t="s">
        <v>259</v>
      </c>
      <c r="D27" s="3">
        <v>1406</v>
      </c>
      <c r="E27" t="str">
        <f>VLOOKUP(A27,HOP!A:L,12,0)</f>
        <v>1406.00</v>
      </c>
      <c r="F27" t="str">
        <f>VLOOKUP(A27,HOP!A:C,3,0)</f>
        <v>3129098</v>
      </c>
      <c r="G27">
        <f t="shared" si="0"/>
        <v>0</v>
      </c>
      <c r="H27" t="str">
        <f t="shared" si="1"/>
        <v>，3129098</v>
      </c>
      <c r="I27" t="str">
        <f>VLOOKUP(A27,HOP!A:U,21,0)</f>
        <v>直采</v>
      </c>
    </row>
    <row r="28" ht="14.25" hidden="1" customHeight="1" spans="1:9">
      <c r="A28" s="6" t="s">
        <v>300</v>
      </c>
      <c r="B28" s="7" t="s">
        <v>82</v>
      </c>
      <c r="C28" s="7" t="s">
        <v>259</v>
      </c>
      <c r="D28" s="3">
        <v>1162</v>
      </c>
      <c r="E28" t="str">
        <f>VLOOKUP(A28,HOP!A:L,12,0)</f>
        <v>1162.00</v>
      </c>
      <c r="F28" t="str">
        <f>VLOOKUP(A28,HOP!A:C,3,0)</f>
        <v>3129463</v>
      </c>
      <c r="G28">
        <f t="shared" si="0"/>
        <v>0</v>
      </c>
      <c r="H28" t="str">
        <f t="shared" si="1"/>
        <v>，3129463</v>
      </c>
      <c r="I28" t="str">
        <f>VLOOKUP(A28,HOP!A:U,21,0)</f>
        <v>直采</v>
      </c>
    </row>
    <row r="29" ht="14.25" hidden="1" customHeight="1" spans="1:9">
      <c r="A29" s="6" t="s">
        <v>309</v>
      </c>
      <c r="B29" s="7" t="s">
        <v>312</v>
      </c>
      <c r="C29" s="7" t="s">
        <v>313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315</v>
      </c>
      <c r="B30" s="7" t="s">
        <v>320</v>
      </c>
      <c r="C30" s="7" t="s">
        <v>321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325</v>
      </c>
      <c r="B31" s="7" t="s">
        <v>331</v>
      </c>
      <c r="C31" s="7" t="s">
        <v>332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336</v>
      </c>
      <c r="B32" s="7" t="s">
        <v>81</v>
      </c>
      <c r="C32" s="7" t="s">
        <v>312</v>
      </c>
      <c r="D32" s="3">
        <v>3702</v>
      </c>
      <c r="E32" t="str">
        <f>VLOOKUP(A32,HOP!A:L,12,0)</f>
        <v>3702.00</v>
      </c>
      <c r="F32" t="str">
        <f>VLOOKUP(A32,HOP!A:C,3,0)</f>
        <v>3018251</v>
      </c>
      <c r="G32">
        <f t="shared" si="0"/>
        <v>0</v>
      </c>
      <c r="H32" t="str">
        <f t="shared" si="1"/>
        <v>，3018251</v>
      </c>
      <c r="I32" t="str">
        <f>VLOOKUP(A32,HOP!A:U,21,0)</f>
        <v>直采</v>
      </c>
    </row>
    <row r="33" ht="14.25" hidden="1" customHeight="1" spans="1:9">
      <c r="A33" s="6" t="s">
        <v>343</v>
      </c>
      <c r="B33" s="7" t="s">
        <v>112</v>
      </c>
      <c r="C33" s="7" t="s">
        <v>312</v>
      </c>
      <c r="D33" s="3">
        <v>2388</v>
      </c>
      <c r="E33" t="str">
        <f>VLOOKUP(A33,HOP!A:L,12,0)</f>
        <v>2388.00</v>
      </c>
      <c r="F33" t="str">
        <f>VLOOKUP(A33,HOP!A:C,3,0)</f>
        <v>3095794</v>
      </c>
      <c r="G33">
        <f t="shared" si="0"/>
        <v>0</v>
      </c>
      <c r="H33" t="str">
        <f t="shared" si="1"/>
        <v>，3095794</v>
      </c>
      <c r="I33" t="str">
        <f>VLOOKUP(A33,HOP!A:U,21,0)</f>
        <v>直采</v>
      </c>
    </row>
    <row r="34" ht="14.25" hidden="1" customHeight="1" spans="1:9">
      <c r="A34" s="6" t="s">
        <v>349</v>
      </c>
      <c r="B34" s="7" t="s">
        <v>157</v>
      </c>
      <c r="C34" s="7" t="s">
        <v>312</v>
      </c>
      <c r="D34" s="3">
        <v>3710</v>
      </c>
      <c r="E34" t="str">
        <f>VLOOKUP(A34,HOP!A:L,12,0)</f>
        <v>3710.00</v>
      </c>
      <c r="F34" t="str">
        <f>VLOOKUP(A34,HOP!A:C,3,0)</f>
        <v>3009822</v>
      </c>
      <c r="G34">
        <f t="shared" si="0"/>
        <v>0</v>
      </c>
      <c r="H34" t="str">
        <f t="shared" si="1"/>
        <v>，3009822</v>
      </c>
      <c r="I34" t="str">
        <f>VLOOKUP(A34,HOP!A:U,21,0)</f>
        <v>直采</v>
      </c>
    </row>
    <row r="35" ht="14.25" hidden="1" customHeight="1" spans="1:9">
      <c r="A35" s="6" t="s">
        <v>359</v>
      </c>
      <c r="B35" s="7" t="s">
        <v>82</v>
      </c>
      <c r="C35" s="7" t="s">
        <v>312</v>
      </c>
      <c r="D35" s="3">
        <v>4323</v>
      </c>
      <c r="E35" t="str">
        <f>VLOOKUP(A35,HOP!A:L,12,0)</f>
        <v>4323.00</v>
      </c>
      <c r="F35" t="str">
        <f>VLOOKUP(A35,HOP!A:C,3,0)</f>
        <v>3107058</v>
      </c>
      <c r="G35">
        <f t="shared" ref="G35:G63" si="2">D35-E35</f>
        <v>0</v>
      </c>
      <c r="H35" t="str">
        <f t="shared" ref="H35:H63" si="3">$H$1&amp;F35</f>
        <v>，3107058</v>
      </c>
      <c r="I35" t="str">
        <f>VLOOKUP(A35,HOP!A:U,21,0)</f>
        <v>直采</v>
      </c>
    </row>
    <row r="36" ht="14.25" hidden="1" customHeight="1" spans="1:9">
      <c r="A36" s="6" t="s">
        <v>368</v>
      </c>
      <c r="B36" s="7" t="s">
        <v>259</v>
      </c>
      <c r="C36" s="7" t="s">
        <v>312</v>
      </c>
      <c r="D36" s="3">
        <v>92</v>
      </c>
      <c r="E36" t="str">
        <f>VLOOKUP(A36,HOP!A:L,12,0)</f>
        <v>92.00</v>
      </c>
      <c r="F36" t="str">
        <f>VLOOKUP(A36,HOP!A:C,3,0)</f>
        <v>3138197</v>
      </c>
      <c r="G36">
        <f t="shared" si="2"/>
        <v>0</v>
      </c>
      <c r="H36" t="str">
        <f t="shared" si="3"/>
        <v>，3138197</v>
      </c>
      <c r="I36" t="str">
        <f>VLOOKUP(A36,HOP!A:U,21,0)</f>
        <v>直连</v>
      </c>
    </row>
    <row r="37" ht="14.25" hidden="1" customHeight="1" spans="1:9">
      <c r="A37" s="6" t="s">
        <v>377</v>
      </c>
      <c r="B37" s="7" t="s">
        <v>259</v>
      </c>
      <c r="C37" s="7" t="s">
        <v>312</v>
      </c>
      <c r="D37" s="3">
        <v>115</v>
      </c>
      <c r="E37" t="str">
        <f>VLOOKUP(A37,HOP!A:L,12,0)</f>
        <v>115.00</v>
      </c>
      <c r="F37" t="str">
        <f>VLOOKUP(A37,HOP!A:C,3,0)</f>
        <v>3139499</v>
      </c>
      <c r="G37">
        <f t="shared" si="2"/>
        <v>0</v>
      </c>
      <c r="H37" t="str">
        <f t="shared" si="3"/>
        <v>，3139499</v>
      </c>
      <c r="I37" t="str">
        <f>VLOOKUP(A37,HOP!A:U,21,0)</f>
        <v>直连</v>
      </c>
    </row>
    <row r="38" ht="14.25" hidden="1" customHeight="1" spans="1:9">
      <c r="A38" s="6" t="s">
        <v>386</v>
      </c>
      <c r="B38" s="7" t="s">
        <v>259</v>
      </c>
      <c r="C38" s="7" t="s">
        <v>312</v>
      </c>
      <c r="D38" s="3">
        <v>368</v>
      </c>
      <c r="E38" t="str">
        <f>VLOOKUP(A38,HOP!A:L,12,0)</f>
        <v>368.00</v>
      </c>
      <c r="F38" t="str">
        <f>VLOOKUP(A38,HOP!A:C,3,0)</f>
        <v>3139561</v>
      </c>
      <c r="G38">
        <f t="shared" si="2"/>
        <v>0</v>
      </c>
      <c r="H38" t="str">
        <f t="shared" si="3"/>
        <v>，3139561</v>
      </c>
      <c r="I38" t="str">
        <f>VLOOKUP(A38,HOP!A:U,21,0)</f>
        <v>直连</v>
      </c>
    </row>
    <row r="39" ht="14.25" hidden="1" customHeight="1" spans="1:9">
      <c r="A39" s="6" t="s">
        <v>395</v>
      </c>
      <c r="B39" s="7" t="s">
        <v>157</v>
      </c>
      <c r="C39" s="7" t="s">
        <v>313</v>
      </c>
      <c r="D39" s="3">
        <v>4137</v>
      </c>
      <c r="E39" t="str">
        <f>VLOOKUP(A39,HOP!A:L,12,0)</f>
        <v>4137.00</v>
      </c>
      <c r="F39" t="str">
        <f>VLOOKUP(A39,HOP!A:C,3,0)</f>
        <v>3113095</v>
      </c>
      <c r="G39">
        <f t="shared" si="2"/>
        <v>0</v>
      </c>
      <c r="H39" t="str">
        <f t="shared" si="3"/>
        <v>，3113095</v>
      </c>
      <c r="I39" t="str">
        <f>VLOOKUP(A39,HOP!A:U,21,0)</f>
        <v>直连</v>
      </c>
    </row>
    <row r="40" ht="14.25" hidden="1" customHeight="1" spans="1:9">
      <c r="A40" s="6" t="s">
        <v>403</v>
      </c>
      <c r="B40" s="7" t="s">
        <v>312</v>
      </c>
      <c r="C40" s="7" t="s">
        <v>313</v>
      </c>
      <c r="D40" s="3">
        <v>542</v>
      </c>
      <c r="E40" t="str">
        <f>VLOOKUP(A40,HOP!A:L,12,0)</f>
        <v>542.00</v>
      </c>
      <c r="F40" t="str">
        <f>VLOOKUP(A40,HOP!A:C,3,0)</f>
        <v>3066763</v>
      </c>
      <c r="G40">
        <f t="shared" si="2"/>
        <v>0</v>
      </c>
      <c r="H40" t="str">
        <f t="shared" si="3"/>
        <v>，3066763</v>
      </c>
      <c r="I40" t="str">
        <f>VLOOKUP(A40,HOP!A:U,21,0)</f>
        <v>直采</v>
      </c>
    </row>
    <row r="41" ht="14.25" hidden="1" customHeight="1" spans="1:9">
      <c r="A41" s="6" t="s">
        <v>413</v>
      </c>
      <c r="B41" s="7" t="s">
        <v>312</v>
      </c>
      <c r="C41" s="7" t="s">
        <v>313</v>
      </c>
      <c r="D41" s="3">
        <v>509</v>
      </c>
      <c r="E41" t="str">
        <f>VLOOKUP(A41,HOP!A:L,12,0)</f>
        <v>509.00</v>
      </c>
      <c r="F41" t="str">
        <f>VLOOKUP(A41,HOP!A:C,3,0)</f>
        <v>3142546</v>
      </c>
      <c r="G41">
        <f t="shared" si="2"/>
        <v>0</v>
      </c>
      <c r="H41" t="str">
        <f t="shared" si="3"/>
        <v>，3142546</v>
      </c>
      <c r="I41" t="str">
        <f>VLOOKUP(A41,HOP!A:U,21,0)</f>
        <v>直采</v>
      </c>
    </row>
    <row r="42" ht="14.25" hidden="1" customHeight="1" spans="1:9">
      <c r="A42" s="6" t="s">
        <v>418</v>
      </c>
      <c r="B42" s="7" t="s">
        <v>313</v>
      </c>
      <c r="C42" s="7" t="s">
        <v>424</v>
      </c>
      <c r="D42" s="3">
        <v>107</v>
      </c>
      <c r="E42" t="str">
        <f>VLOOKUP(A42,HOP!A:L,12,0)</f>
        <v>107.00</v>
      </c>
      <c r="F42" t="str">
        <f>VLOOKUP(A42,HOP!A:C,3,0)</f>
        <v>2997391</v>
      </c>
      <c r="G42">
        <f t="shared" si="2"/>
        <v>0</v>
      </c>
      <c r="H42" t="str">
        <f t="shared" si="3"/>
        <v>，2997391</v>
      </c>
      <c r="I42" t="str">
        <f>VLOOKUP(A42,HOP!A:U,21,0)</f>
        <v>直连</v>
      </c>
    </row>
    <row r="43" ht="14.25" hidden="1" customHeight="1" spans="1:9">
      <c r="A43" s="6" t="s">
        <v>429</v>
      </c>
      <c r="B43" s="7" t="s">
        <v>312</v>
      </c>
      <c r="C43" s="7" t="s">
        <v>424</v>
      </c>
      <c r="D43" s="3">
        <v>13856</v>
      </c>
      <c r="E43" t="str">
        <f>VLOOKUP(A43,HOP!A:L,12,0)</f>
        <v>13856.00</v>
      </c>
      <c r="F43" t="str">
        <f>VLOOKUP(A43,HOP!A:C,3,0)</f>
        <v>3110585</v>
      </c>
      <c r="G43">
        <f t="shared" si="2"/>
        <v>0</v>
      </c>
      <c r="H43" t="str">
        <f t="shared" si="3"/>
        <v>，3110585</v>
      </c>
      <c r="I43" t="str">
        <f>VLOOKUP(A43,HOP!A:U,21,0)</f>
        <v>直采</v>
      </c>
    </row>
    <row r="44" ht="14.25" hidden="1" customHeight="1" spans="1:9">
      <c r="A44" s="6" t="s">
        <v>438</v>
      </c>
      <c r="B44" s="7" t="s">
        <v>312</v>
      </c>
      <c r="C44" s="7" t="s">
        <v>424</v>
      </c>
      <c r="D44" s="3">
        <v>892</v>
      </c>
      <c r="E44" t="str">
        <f>VLOOKUP(A44,HOP!A:L,12,0)</f>
        <v>892.00</v>
      </c>
      <c r="F44" t="str">
        <f>VLOOKUP(A44,HOP!A:C,3,0)</f>
        <v>3115823</v>
      </c>
      <c r="G44">
        <f t="shared" si="2"/>
        <v>0</v>
      </c>
      <c r="H44" t="str">
        <f t="shared" si="3"/>
        <v>，3115823</v>
      </c>
      <c r="I44" t="str">
        <f>VLOOKUP(A44,HOP!A:U,21,0)</f>
        <v>直采</v>
      </c>
    </row>
    <row r="45" ht="14.25" hidden="1" customHeight="1" spans="1:9">
      <c r="A45" s="6" t="s">
        <v>447</v>
      </c>
      <c r="B45" s="7" t="s">
        <v>312</v>
      </c>
      <c r="C45" s="7" t="s">
        <v>424</v>
      </c>
      <c r="D45" s="3">
        <v>660</v>
      </c>
      <c r="E45" t="str">
        <f>VLOOKUP(A45,HOP!A:L,12,0)</f>
        <v>660.00</v>
      </c>
      <c r="F45" t="str">
        <f>VLOOKUP(A45,HOP!A:C,3,0)</f>
        <v>3114080</v>
      </c>
      <c r="G45">
        <f t="shared" si="2"/>
        <v>0</v>
      </c>
      <c r="H45" t="str">
        <f t="shared" si="3"/>
        <v>，3114080</v>
      </c>
      <c r="I45" t="str">
        <f>VLOOKUP(A45,HOP!A:U,21,0)</f>
        <v>直采</v>
      </c>
    </row>
    <row r="46" ht="14.25" hidden="1" customHeight="1" spans="1:9">
      <c r="A46" s="6" t="s">
        <v>456</v>
      </c>
      <c r="B46" s="7" t="s">
        <v>312</v>
      </c>
      <c r="C46" s="7" t="s">
        <v>424</v>
      </c>
      <c r="D46" s="3">
        <v>282</v>
      </c>
      <c r="E46" t="str">
        <f>VLOOKUP(A46,HOP!A:L,12,0)</f>
        <v>282.00</v>
      </c>
      <c r="F46" t="str">
        <f>VLOOKUP(A46,HOP!A:C,3,0)</f>
        <v>3131394</v>
      </c>
      <c r="G46">
        <f t="shared" si="2"/>
        <v>0</v>
      </c>
      <c r="H46" t="str">
        <f t="shared" si="3"/>
        <v>，3131394</v>
      </c>
      <c r="I46" t="str">
        <f>VLOOKUP(A46,HOP!A:U,21,0)</f>
        <v>直连</v>
      </c>
    </row>
    <row r="47" ht="14.25" hidden="1" customHeight="1" spans="1:9">
      <c r="A47" s="6" t="s">
        <v>464</v>
      </c>
      <c r="B47" s="7" t="s">
        <v>313</v>
      </c>
      <c r="C47" s="7" t="s">
        <v>424</v>
      </c>
      <c r="D47" s="3">
        <v>1018</v>
      </c>
      <c r="E47" t="str">
        <f>VLOOKUP(A47,HOP!A:L,12,0)</f>
        <v>1018.00</v>
      </c>
      <c r="F47" t="str">
        <f>VLOOKUP(A47,HOP!A:C,3,0)</f>
        <v>3146313</v>
      </c>
      <c r="G47">
        <f t="shared" si="2"/>
        <v>0</v>
      </c>
      <c r="H47" t="str">
        <f t="shared" si="3"/>
        <v>，3146313</v>
      </c>
      <c r="I47" t="str">
        <f>VLOOKUP(A47,HOP!A:U,21,0)</f>
        <v>直采</v>
      </c>
    </row>
    <row r="48" ht="14.25" hidden="1" customHeight="1" spans="1:9">
      <c r="A48" s="6" t="s">
        <v>470</v>
      </c>
      <c r="B48" s="7" t="s">
        <v>313</v>
      </c>
      <c r="C48" s="7" t="s">
        <v>424</v>
      </c>
      <c r="D48" s="3">
        <v>1508</v>
      </c>
      <c r="E48" t="str">
        <f>VLOOKUP(A48,HOP!A:L,12,0)</f>
        <v>1508.00</v>
      </c>
      <c r="F48" t="str">
        <f>VLOOKUP(A48,HOP!A:C,3,0)</f>
        <v>3140465</v>
      </c>
      <c r="G48">
        <f t="shared" si="2"/>
        <v>0</v>
      </c>
      <c r="H48" t="str">
        <f t="shared" si="3"/>
        <v>，3140465</v>
      </c>
      <c r="I48" t="str">
        <f>VLOOKUP(A48,HOP!A:U,21,0)</f>
        <v>直连</v>
      </c>
    </row>
    <row r="49" ht="14.25" hidden="1" customHeight="1" spans="1:9">
      <c r="A49" s="6" t="s">
        <v>476</v>
      </c>
      <c r="B49" s="7" t="s">
        <v>313</v>
      </c>
      <c r="C49" s="7" t="s">
        <v>424</v>
      </c>
      <c r="D49" s="3">
        <v>1508</v>
      </c>
      <c r="E49" t="str">
        <f>VLOOKUP(A49,HOP!A:L,12,0)</f>
        <v>1508.00</v>
      </c>
      <c r="F49" t="str">
        <f>VLOOKUP(A49,HOP!A:C,3,0)</f>
        <v>3140462</v>
      </c>
      <c r="G49">
        <f t="shared" si="2"/>
        <v>0</v>
      </c>
      <c r="H49" t="str">
        <f t="shared" si="3"/>
        <v>，3140462</v>
      </c>
      <c r="I49" t="str">
        <f>VLOOKUP(A49,HOP!A:U,21,0)</f>
        <v>直连</v>
      </c>
    </row>
    <row r="50" ht="14.25" hidden="1" customHeight="1" spans="1:9">
      <c r="A50" s="6" t="s">
        <v>479</v>
      </c>
      <c r="B50" s="7" t="s">
        <v>157</v>
      </c>
      <c r="C50" s="7" t="s">
        <v>424</v>
      </c>
      <c r="D50" s="3">
        <v>1861</v>
      </c>
      <c r="E50" t="str">
        <f>VLOOKUP(A50,HOP!A:L,12,0)</f>
        <v>1861.00</v>
      </c>
      <c r="F50" t="str">
        <f>VLOOKUP(A50,HOP!A:C,3,0)</f>
        <v>3133574</v>
      </c>
      <c r="G50">
        <f t="shared" si="2"/>
        <v>0</v>
      </c>
      <c r="H50" t="str">
        <f t="shared" si="3"/>
        <v>，3133574</v>
      </c>
      <c r="I50" t="str">
        <f>VLOOKUP(A50,HOP!A:U,21,0)</f>
        <v>直连</v>
      </c>
    </row>
    <row r="51" ht="14.25" hidden="1" customHeight="1" spans="1:9">
      <c r="A51" s="6" t="s">
        <v>488</v>
      </c>
      <c r="B51" s="7" t="s">
        <v>313</v>
      </c>
      <c r="C51" s="7" t="s">
        <v>424</v>
      </c>
      <c r="D51" s="3">
        <v>384</v>
      </c>
      <c r="E51" t="str">
        <f>VLOOKUP(A51,HOP!A:L,12,0)</f>
        <v>384.00</v>
      </c>
      <c r="F51" t="str">
        <f>VLOOKUP(A51,HOP!A:C,3,0)</f>
        <v>3144923</v>
      </c>
      <c r="G51">
        <f t="shared" si="2"/>
        <v>0</v>
      </c>
      <c r="H51" t="str">
        <f t="shared" si="3"/>
        <v>，3144923</v>
      </c>
      <c r="I51" t="str">
        <f>VLOOKUP(A51,HOP!A:U,21,0)</f>
        <v>直连</v>
      </c>
    </row>
    <row r="52" ht="14.25" hidden="1" customHeight="1" spans="1:9">
      <c r="A52" s="6" t="s">
        <v>497</v>
      </c>
      <c r="B52" s="7" t="s">
        <v>313</v>
      </c>
      <c r="C52" s="7" t="s">
        <v>260</v>
      </c>
      <c r="D52" s="3">
        <v>1472</v>
      </c>
      <c r="E52" t="str">
        <f>VLOOKUP(A52,HOP!A:L,12,0)</f>
        <v>1472.00</v>
      </c>
      <c r="F52" t="str">
        <f>VLOOKUP(A52,HOP!A:C,3,0)</f>
        <v>3103057</v>
      </c>
      <c r="G52">
        <f t="shared" si="2"/>
        <v>0</v>
      </c>
      <c r="H52" t="str">
        <f t="shared" si="3"/>
        <v>，3103057</v>
      </c>
      <c r="I52" t="str">
        <f>VLOOKUP(A52,HOP!A:U,21,0)</f>
        <v>直采</v>
      </c>
    </row>
    <row r="53" ht="14.25" hidden="1" customHeight="1" spans="1:9">
      <c r="A53" s="6" t="s">
        <v>502</v>
      </c>
      <c r="B53" s="7" t="s">
        <v>312</v>
      </c>
      <c r="C53" s="7" t="s">
        <v>260</v>
      </c>
      <c r="D53" s="3">
        <v>2041</v>
      </c>
      <c r="E53" t="str">
        <f>VLOOKUP(A53,HOP!A:L,12,0)</f>
        <v>2041.00</v>
      </c>
      <c r="F53" t="str">
        <f>VLOOKUP(A53,HOP!A:C,3,0)</f>
        <v>3100277</v>
      </c>
      <c r="G53">
        <f t="shared" si="2"/>
        <v>0</v>
      </c>
      <c r="H53" t="str">
        <f t="shared" si="3"/>
        <v>，3100277</v>
      </c>
      <c r="I53" t="str">
        <f>VLOOKUP(A53,HOP!A:U,21,0)</f>
        <v>直采</v>
      </c>
    </row>
    <row r="54" ht="14.25" hidden="1" customHeight="1" spans="1:9">
      <c r="A54" s="6" t="s">
        <v>508</v>
      </c>
      <c r="B54" s="7" t="s">
        <v>424</v>
      </c>
      <c r="C54" s="7" t="s">
        <v>260</v>
      </c>
      <c r="D54" s="3">
        <v>1850</v>
      </c>
      <c r="E54" t="str">
        <f>VLOOKUP(A54,HOP!A:L,12,0)</f>
        <v>1850.00</v>
      </c>
      <c r="F54" t="str">
        <f>VLOOKUP(A54,HOP!A:C,3,0)</f>
        <v>3074252</v>
      </c>
      <c r="G54">
        <f t="shared" si="2"/>
        <v>0</v>
      </c>
      <c r="H54" t="str">
        <f t="shared" si="3"/>
        <v>，3074252</v>
      </c>
      <c r="I54" t="str">
        <f>VLOOKUP(A54,HOP!A:U,21,0)</f>
        <v>直连</v>
      </c>
    </row>
    <row r="55" ht="14.25" hidden="1" customHeight="1" spans="1:9">
      <c r="A55" s="6" t="s">
        <v>517</v>
      </c>
      <c r="B55" s="7" t="s">
        <v>424</v>
      </c>
      <c r="C55" s="7" t="s">
        <v>260</v>
      </c>
      <c r="D55" s="3">
        <v>420</v>
      </c>
      <c r="E55" t="str">
        <f>VLOOKUP(A55,HOP!A:L,12,0)</f>
        <v>420.00</v>
      </c>
      <c r="F55" t="str">
        <f>VLOOKUP(A55,HOP!A:C,3,0)</f>
        <v>3053514</v>
      </c>
      <c r="G55">
        <f t="shared" si="2"/>
        <v>0</v>
      </c>
      <c r="H55" t="str">
        <f t="shared" si="3"/>
        <v>，3053514</v>
      </c>
      <c r="I55" t="str">
        <f>VLOOKUP(A55,HOP!A:U,21,0)</f>
        <v>直连</v>
      </c>
    </row>
    <row r="56" ht="14.25" hidden="1" customHeight="1" spans="1:9">
      <c r="A56" s="6" t="s">
        <v>527</v>
      </c>
      <c r="B56" s="7" t="s">
        <v>424</v>
      </c>
      <c r="C56" s="7" t="s">
        <v>260</v>
      </c>
      <c r="D56" s="3">
        <v>509</v>
      </c>
      <c r="E56" t="str">
        <f>VLOOKUP(A56,HOP!A:L,12,0)</f>
        <v>509.00</v>
      </c>
      <c r="F56" t="str">
        <f>VLOOKUP(A56,HOP!A:C,3,0)</f>
        <v>3141802</v>
      </c>
      <c r="G56">
        <f t="shared" si="2"/>
        <v>0</v>
      </c>
      <c r="H56" t="str">
        <f t="shared" si="3"/>
        <v>，3141802</v>
      </c>
      <c r="I56" t="str">
        <f>VLOOKUP(A56,HOP!A:U,21,0)</f>
        <v>直采</v>
      </c>
    </row>
    <row r="57" ht="14.25" hidden="1" customHeight="1" spans="1:9">
      <c r="A57" s="6" t="s">
        <v>530</v>
      </c>
      <c r="B57" s="7" t="s">
        <v>313</v>
      </c>
      <c r="C57" s="7" t="s">
        <v>260</v>
      </c>
      <c r="D57" s="3">
        <v>1980</v>
      </c>
      <c r="E57" t="str">
        <f>VLOOKUP(A57,HOP!A:L,12,0)</f>
        <v>1980.00</v>
      </c>
      <c r="F57" t="str">
        <f>VLOOKUP(A57,HOP!A:C,3,0)</f>
        <v>3142329</v>
      </c>
      <c r="G57">
        <f t="shared" si="2"/>
        <v>0</v>
      </c>
      <c r="H57" t="str">
        <f t="shared" si="3"/>
        <v>，3142329</v>
      </c>
      <c r="I57" t="str">
        <f>VLOOKUP(A57,HOP!A:U,21,0)</f>
        <v>直采</v>
      </c>
    </row>
    <row r="58" ht="14.25" hidden="1" customHeight="1" spans="1:9">
      <c r="A58" s="6" t="s">
        <v>539</v>
      </c>
      <c r="B58" s="7" t="s">
        <v>424</v>
      </c>
      <c r="C58" s="7" t="s">
        <v>260</v>
      </c>
      <c r="D58" s="3">
        <v>837</v>
      </c>
      <c r="E58" t="str">
        <f>VLOOKUP(A58,HOP!A:L,12,0)</f>
        <v>837.00</v>
      </c>
      <c r="F58" t="str">
        <f>VLOOKUP(A58,HOP!A:C,3,0)</f>
        <v>3144342</v>
      </c>
      <c r="G58">
        <f t="shared" si="2"/>
        <v>0</v>
      </c>
      <c r="H58" t="str">
        <f t="shared" si="3"/>
        <v>，3144342</v>
      </c>
      <c r="I58" t="str">
        <f>VLOOKUP(A58,HOP!A:U,21,0)</f>
        <v>直连</v>
      </c>
    </row>
    <row r="59" ht="14.25" hidden="1" customHeight="1" spans="1:9">
      <c r="A59" s="6" t="s">
        <v>547</v>
      </c>
      <c r="B59" s="7" t="s">
        <v>424</v>
      </c>
      <c r="C59" s="7" t="s">
        <v>260</v>
      </c>
      <c r="D59" s="3">
        <v>1018</v>
      </c>
      <c r="E59" t="str">
        <f>VLOOKUP(A59,HOP!A:L,12,0)</f>
        <v>1018.00</v>
      </c>
      <c r="F59" t="str">
        <f>VLOOKUP(A59,HOP!A:C,3,0)</f>
        <v>3148207</v>
      </c>
      <c r="G59">
        <f t="shared" si="2"/>
        <v>0</v>
      </c>
      <c r="H59" t="str">
        <f t="shared" si="3"/>
        <v>，3148207</v>
      </c>
      <c r="I59" t="str">
        <f>VLOOKUP(A59,HOP!A:U,21,0)</f>
        <v>直采</v>
      </c>
    </row>
    <row r="60" ht="14.25" hidden="1" customHeight="1" spans="1:9">
      <c r="A60" s="6" t="s">
        <v>549</v>
      </c>
      <c r="B60" s="7" t="s">
        <v>424</v>
      </c>
      <c r="C60" s="7" t="s">
        <v>260</v>
      </c>
      <c r="D60" s="3">
        <v>257</v>
      </c>
      <c r="E60" t="str">
        <f>VLOOKUP(A60,HOP!A:L,12,0)</f>
        <v>257.00</v>
      </c>
      <c r="F60" t="str">
        <f>VLOOKUP(A60,HOP!A:C,3,0)</f>
        <v>3148811</v>
      </c>
      <c r="G60">
        <f t="shared" si="2"/>
        <v>0</v>
      </c>
      <c r="H60" t="str">
        <f t="shared" si="3"/>
        <v>，3148811</v>
      </c>
      <c r="I60" t="str">
        <f>VLOOKUP(A60,HOP!A:U,21,0)</f>
        <v>直连</v>
      </c>
    </row>
    <row r="61" ht="14.25" hidden="1" customHeight="1" spans="1:9">
      <c r="A61" s="6" t="s">
        <v>557</v>
      </c>
      <c r="B61" s="7" t="s">
        <v>313</v>
      </c>
      <c r="C61" s="7" t="s">
        <v>260</v>
      </c>
      <c r="D61" s="3">
        <v>3069</v>
      </c>
      <c r="E61" t="str">
        <f>VLOOKUP(A61,HOP!A:L,12,0)</f>
        <v>3069.00</v>
      </c>
      <c r="F61" t="str">
        <f>VLOOKUP(A61,HOP!A:C,3,0)</f>
        <v>3123057</v>
      </c>
      <c r="G61">
        <f t="shared" si="2"/>
        <v>0</v>
      </c>
      <c r="H61" t="str">
        <f t="shared" si="3"/>
        <v>，3123057</v>
      </c>
      <c r="I61" t="str">
        <f>VLOOKUP(A61,HOP!A:U,21,0)</f>
        <v>直连</v>
      </c>
    </row>
    <row r="62" ht="14.25" hidden="1" customHeight="1" spans="1:9">
      <c r="A62" s="6" t="s">
        <v>564</v>
      </c>
      <c r="B62" s="7" t="s">
        <v>424</v>
      </c>
      <c r="C62" s="7" t="s">
        <v>260</v>
      </c>
      <c r="D62" s="3">
        <v>1070</v>
      </c>
      <c r="E62" t="str">
        <f>VLOOKUP(A62,HOP!A:L,12,0)</f>
        <v>1070.00</v>
      </c>
      <c r="F62" t="str">
        <f>VLOOKUP(A62,HOP!A:C,3,0)</f>
        <v>3150397</v>
      </c>
      <c r="G62">
        <f t="shared" si="2"/>
        <v>0</v>
      </c>
      <c r="H62" t="str">
        <f t="shared" si="3"/>
        <v>，3150397</v>
      </c>
      <c r="I62" t="str">
        <f>VLOOKUP(A62,HOP!A:U,21,0)</f>
        <v>直连</v>
      </c>
    </row>
    <row r="63" ht="14.25" hidden="1" customHeight="1" spans="1:9">
      <c r="A63" s="6" t="s">
        <v>572</v>
      </c>
      <c r="B63" s="7" t="s">
        <v>424</v>
      </c>
      <c r="C63" s="7" t="s">
        <v>260</v>
      </c>
      <c r="D63" s="3">
        <v>1070</v>
      </c>
      <c r="E63" t="str">
        <f>VLOOKUP(A63,HOP!A:L,12,0)</f>
        <v>1070.00</v>
      </c>
      <c r="F63" t="str">
        <f>VLOOKUP(A63,HOP!A:C,3,0)</f>
        <v>3150781</v>
      </c>
      <c r="G63">
        <f t="shared" si="2"/>
        <v>0</v>
      </c>
      <c r="H63" t="str">
        <f t="shared" si="3"/>
        <v>，3150781</v>
      </c>
      <c r="I63" t="str">
        <f>VLOOKUP(A63,HOP!A:U,21,0)</f>
        <v>直连</v>
      </c>
    </row>
    <row r="65" spans="4:4">
      <c r="D65" s="3">
        <f>SUM(D2:D64)</f>
        <v>88765</v>
      </c>
    </row>
    <row r="67" ht="14.25" spans="4:4">
      <c r="D67" s="8" t="s">
        <v>24</v>
      </c>
    </row>
    <row r="70" spans="1:3">
      <c r="A70" t="s">
        <v>594</v>
      </c>
      <c r="C70">
        <v>62278</v>
      </c>
    </row>
    <row r="71" spans="1:3">
      <c r="A71" t="s">
        <v>595</v>
      </c>
      <c r="C71">
        <v>26476</v>
      </c>
    </row>
    <row r="72" spans="1:3">
      <c r="A72" t="s">
        <v>596</v>
      </c>
      <c r="C72">
        <v>11</v>
      </c>
    </row>
    <row r="73" spans="1:3">
      <c r="A73" s="5" t="s">
        <v>597</v>
      </c>
      <c r="C73">
        <f>SUBTOTAL(9,C70:C72)</f>
        <v>88765</v>
      </c>
    </row>
  </sheetData>
  <autoFilter ref="A1:I63">
    <filterColumn colId="3">
      <filters>
        <filter val="1,018.00"/>
        <filter val="1,070.00"/>
        <filter val="1,092.00"/>
        <filter val="1,152.00"/>
        <filter val="1,162.00"/>
        <filter val="1,186.00"/>
        <filter val="1,231.00"/>
        <filter val="1,406.00"/>
        <filter val="1,472.00"/>
        <filter val="1,508.00"/>
        <filter val="1,850.00"/>
        <filter val="1,861.00"/>
        <filter val="1,914.00"/>
        <filter val="1,967.00"/>
        <filter val="1,980.00"/>
        <filter val="4,137.00"/>
        <filter val="4,323.00"/>
        <filter val="3,069.00"/>
        <filter val="3,366.00"/>
        <filter val="3,702.00"/>
        <filter val="3,710.00"/>
        <filter val="13,856.00"/>
        <filter val="11.00"/>
        <filter val="92.00"/>
        <filter val="107.00"/>
        <filter val="115.00"/>
        <filter val="157.00"/>
        <filter val="215.00"/>
        <filter val="257.00"/>
        <filter val="282.00"/>
        <filter val="338.00"/>
        <filter val="368.00"/>
        <filter val="384.00"/>
        <filter val="420.00"/>
        <filter val="509.00"/>
        <filter val="511.00"/>
        <filter val="542.00"/>
        <filter val="640.00"/>
        <filter val="650.00"/>
        <filter val="660.00"/>
        <filter val="694.00"/>
        <filter val="734.00"/>
        <filter val="837.00"/>
        <filter val="892.00"/>
        <filter val="902.00"/>
        <filter val="967.00"/>
        <filter val="2,041.00"/>
        <filter val="2,146.00"/>
        <filter val="2,270.00"/>
        <filter val="2,388.00"/>
        <filter val="2,535.00"/>
        <filter val="2,778.00"/>
      </filters>
    </filterColumn>
    <filterColumn colId="6">
      <filters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598</v>
      </c>
      <c r="B1" s="2" t="s">
        <v>599</v>
      </c>
      <c r="C1" s="2" t="s">
        <v>600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601</v>
      </c>
      <c r="I1" s="2" t="s">
        <v>602</v>
      </c>
      <c r="J1" s="2" t="s">
        <v>603</v>
      </c>
      <c r="K1" s="2" t="s">
        <v>604</v>
      </c>
      <c r="L1" s="2" t="s">
        <v>605</v>
      </c>
      <c r="M1" s="2" t="s">
        <v>606</v>
      </c>
      <c r="N1" s="2" t="s">
        <v>607</v>
      </c>
      <c r="O1" s="2" t="s">
        <v>608</v>
      </c>
      <c r="P1" s="2" t="s">
        <v>609</v>
      </c>
      <c r="Q1" s="2" t="s">
        <v>610</v>
      </c>
      <c r="R1" s="2" t="s">
        <v>611</v>
      </c>
      <c r="S1" s="2" t="s">
        <v>612</v>
      </c>
      <c r="T1" s="2" t="s">
        <v>613</v>
      </c>
      <c r="U1" s="2" t="s">
        <v>614</v>
      </c>
      <c r="V1" s="2" t="s">
        <v>615</v>
      </c>
    </row>
    <row r="2" s="1" customFormat="1" spans="1:22">
      <c r="A2" s="1" t="s">
        <v>572</v>
      </c>
      <c r="B2" s="1" t="s">
        <v>424</v>
      </c>
      <c r="C2" s="1" t="s">
        <v>573</v>
      </c>
      <c r="D2" s="1" t="s">
        <v>567</v>
      </c>
      <c r="E2" s="1" t="s">
        <v>616</v>
      </c>
      <c r="F2" s="1" t="s">
        <v>424</v>
      </c>
      <c r="G2" s="1" t="s">
        <v>260</v>
      </c>
      <c r="H2" s="1" t="s">
        <v>617</v>
      </c>
      <c r="I2" s="1" t="s">
        <v>618</v>
      </c>
      <c r="J2" s="1" t="s">
        <v>619</v>
      </c>
      <c r="K2" s="1" t="s">
        <v>618</v>
      </c>
      <c r="L2" s="1" t="s">
        <v>618</v>
      </c>
      <c r="M2" s="1" t="s">
        <v>620</v>
      </c>
      <c r="N2" s="1" t="s">
        <v>620</v>
      </c>
      <c r="O2" s="1" t="s">
        <v>621</v>
      </c>
      <c r="P2" s="1" t="s">
        <v>622</v>
      </c>
      <c r="Q2" s="1" t="s">
        <v>623</v>
      </c>
      <c r="R2" s="1" t="s">
        <v>624</v>
      </c>
      <c r="S2" s="1" t="s">
        <v>75</v>
      </c>
      <c r="T2" s="1" t="s">
        <v>625</v>
      </c>
      <c r="U2" s="1" t="s">
        <v>626</v>
      </c>
      <c r="V2" s="1" t="s">
        <v>627</v>
      </c>
    </row>
    <row r="3" s="1" customFormat="1" spans="1:22">
      <c r="A3" s="1" t="s">
        <v>564</v>
      </c>
      <c r="B3" s="1" t="s">
        <v>424</v>
      </c>
      <c r="C3" s="1" t="s">
        <v>565</v>
      </c>
      <c r="D3" s="1" t="s">
        <v>567</v>
      </c>
      <c r="E3" s="1" t="s">
        <v>628</v>
      </c>
      <c r="F3" s="1" t="s">
        <v>424</v>
      </c>
      <c r="G3" s="1" t="s">
        <v>260</v>
      </c>
      <c r="H3" s="1" t="s">
        <v>617</v>
      </c>
      <c r="I3" s="1" t="s">
        <v>618</v>
      </c>
      <c r="J3" s="1" t="s">
        <v>619</v>
      </c>
      <c r="K3" s="1" t="s">
        <v>618</v>
      </c>
      <c r="L3" s="1" t="s">
        <v>618</v>
      </c>
      <c r="M3" s="1" t="s">
        <v>620</v>
      </c>
      <c r="N3" s="1" t="s">
        <v>620</v>
      </c>
      <c r="O3" s="1" t="s">
        <v>621</v>
      </c>
      <c r="P3" s="1" t="s">
        <v>622</v>
      </c>
      <c r="Q3" s="1" t="s">
        <v>623</v>
      </c>
      <c r="R3" s="1" t="s">
        <v>629</v>
      </c>
      <c r="S3" s="1" t="s">
        <v>75</v>
      </c>
      <c r="T3" s="1" t="s">
        <v>625</v>
      </c>
      <c r="U3" s="1" t="s">
        <v>626</v>
      </c>
      <c r="V3" s="1" t="s">
        <v>627</v>
      </c>
    </row>
    <row r="4" s="1" customFormat="1" spans="1:22">
      <c r="A4" s="1" t="s">
        <v>549</v>
      </c>
      <c r="B4" s="1" t="s">
        <v>313</v>
      </c>
      <c r="C4" s="1" t="s">
        <v>550</v>
      </c>
      <c r="D4" s="1" t="s">
        <v>630</v>
      </c>
      <c r="E4" s="1" t="s">
        <v>631</v>
      </c>
      <c r="F4" s="1" t="s">
        <v>424</v>
      </c>
      <c r="G4" s="1" t="s">
        <v>260</v>
      </c>
      <c r="H4" s="1" t="s">
        <v>617</v>
      </c>
      <c r="I4" s="1" t="s">
        <v>632</v>
      </c>
      <c r="J4" s="1" t="s">
        <v>619</v>
      </c>
      <c r="K4" s="1" t="s">
        <v>632</v>
      </c>
      <c r="L4" s="1" t="s">
        <v>632</v>
      </c>
      <c r="M4" s="1" t="s">
        <v>620</v>
      </c>
      <c r="N4" s="1" t="s">
        <v>620</v>
      </c>
      <c r="O4" s="1" t="s">
        <v>621</v>
      </c>
      <c r="P4" s="1" t="s">
        <v>622</v>
      </c>
      <c r="Q4" s="1" t="s">
        <v>623</v>
      </c>
      <c r="R4" s="1" t="s">
        <v>633</v>
      </c>
      <c r="S4" s="1" t="s">
        <v>75</v>
      </c>
      <c r="T4" s="1" t="s">
        <v>625</v>
      </c>
      <c r="U4" s="1" t="s">
        <v>626</v>
      </c>
      <c r="V4" s="1" t="s">
        <v>634</v>
      </c>
    </row>
    <row r="5" s="1" customFormat="1" spans="1:22">
      <c r="A5" s="1" t="s">
        <v>547</v>
      </c>
      <c r="B5" s="1" t="s">
        <v>313</v>
      </c>
      <c r="C5" s="1" t="s">
        <v>548</v>
      </c>
      <c r="D5" s="1" t="s">
        <v>211</v>
      </c>
      <c r="E5" s="1" t="s">
        <v>635</v>
      </c>
      <c r="F5" s="1" t="s">
        <v>424</v>
      </c>
      <c r="G5" s="1" t="s">
        <v>260</v>
      </c>
      <c r="H5" s="1" t="s">
        <v>617</v>
      </c>
      <c r="I5" s="1" t="s">
        <v>636</v>
      </c>
      <c r="J5" s="1" t="s">
        <v>619</v>
      </c>
      <c r="K5" s="1" t="s">
        <v>636</v>
      </c>
      <c r="L5" s="1" t="s">
        <v>636</v>
      </c>
      <c r="M5" s="1" t="s">
        <v>620</v>
      </c>
      <c r="N5" s="1" t="s">
        <v>620</v>
      </c>
      <c r="O5" s="1" t="s">
        <v>621</v>
      </c>
      <c r="P5" s="1" t="s">
        <v>622</v>
      </c>
      <c r="Q5" s="1" t="s">
        <v>623</v>
      </c>
      <c r="R5" s="1" t="s">
        <v>637</v>
      </c>
      <c r="S5" s="1" t="s">
        <v>75</v>
      </c>
      <c r="T5" s="1" t="s">
        <v>625</v>
      </c>
      <c r="U5" s="1" t="s">
        <v>638</v>
      </c>
      <c r="V5" s="1" t="s">
        <v>639</v>
      </c>
    </row>
    <row r="6" s="1" customFormat="1" spans="1:22">
      <c r="A6" s="1" t="s">
        <v>464</v>
      </c>
      <c r="B6" s="1" t="s">
        <v>313</v>
      </c>
      <c r="C6" s="1" t="s">
        <v>465</v>
      </c>
      <c r="D6" s="1" t="s">
        <v>211</v>
      </c>
      <c r="E6" s="1" t="s">
        <v>635</v>
      </c>
      <c r="F6" s="1" t="s">
        <v>313</v>
      </c>
      <c r="G6" s="1" t="s">
        <v>424</v>
      </c>
      <c r="H6" s="1" t="s">
        <v>617</v>
      </c>
      <c r="I6" s="1" t="s">
        <v>636</v>
      </c>
      <c r="J6" s="1" t="s">
        <v>619</v>
      </c>
      <c r="K6" s="1" t="s">
        <v>636</v>
      </c>
      <c r="L6" s="1" t="s">
        <v>636</v>
      </c>
      <c r="M6" s="1" t="s">
        <v>620</v>
      </c>
      <c r="N6" s="1" t="s">
        <v>620</v>
      </c>
      <c r="O6" s="1" t="s">
        <v>621</v>
      </c>
      <c r="P6" s="1" t="s">
        <v>622</v>
      </c>
      <c r="Q6" s="1" t="s">
        <v>623</v>
      </c>
      <c r="R6" s="1" t="s">
        <v>640</v>
      </c>
      <c r="S6" s="1" t="s">
        <v>75</v>
      </c>
      <c r="T6" s="1" t="s">
        <v>625</v>
      </c>
      <c r="U6" s="1" t="s">
        <v>638</v>
      </c>
      <c r="V6" s="1" t="s">
        <v>639</v>
      </c>
    </row>
    <row r="7" s="1" customFormat="1" spans="1:22">
      <c r="A7" s="1" t="s">
        <v>488</v>
      </c>
      <c r="B7" s="1" t="s">
        <v>313</v>
      </c>
      <c r="C7" s="1" t="s">
        <v>489</v>
      </c>
      <c r="D7" s="1" t="s">
        <v>491</v>
      </c>
      <c r="E7" s="1" t="s">
        <v>641</v>
      </c>
      <c r="F7" s="1" t="s">
        <v>313</v>
      </c>
      <c r="G7" s="1" t="s">
        <v>424</v>
      </c>
      <c r="H7" s="1" t="s">
        <v>617</v>
      </c>
      <c r="I7" s="1" t="s">
        <v>642</v>
      </c>
      <c r="J7" s="1" t="s">
        <v>619</v>
      </c>
      <c r="K7" s="1" t="s">
        <v>642</v>
      </c>
      <c r="L7" s="1" t="s">
        <v>642</v>
      </c>
      <c r="M7" s="1" t="s">
        <v>620</v>
      </c>
      <c r="N7" s="1" t="s">
        <v>620</v>
      </c>
      <c r="O7" s="1" t="s">
        <v>621</v>
      </c>
      <c r="P7" s="1" t="s">
        <v>622</v>
      </c>
      <c r="Q7" s="1" t="s">
        <v>623</v>
      </c>
      <c r="R7" s="1" t="s">
        <v>643</v>
      </c>
      <c r="S7" s="1" t="s">
        <v>75</v>
      </c>
      <c r="T7" s="1" t="s">
        <v>625</v>
      </c>
      <c r="U7" s="1" t="s">
        <v>626</v>
      </c>
      <c r="V7" s="1" t="s">
        <v>644</v>
      </c>
    </row>
    <row r="8" s="1" customFormat="1" spans="1:22">
      <c r="A8" s="1" t="s">
        <v>539</v>
      </c>
      <c r="B8" s="1" t="s">
        <v>312</v>
      </c>
      <c r="C8" s="1" t="s">
        <v>540</v>
      </c>
      <c r="D8" s="1" t="s">
        <v>542</v>
      </c>
      <c r="E8" s="1" t="s">
        <v>645</v>
      </c>
      <c r="F8" s="1" t="s">
        <v>424</v>
      </c>
      <c r="G8" s="1" t="s">
        <v>260</v>
      </c>
      <c r="H8" s="1" t="s">
        <v>617</v>
      </c>
      <c r="I8" s="1" t="s">
        <v>646</v>
      </c>
      <c r="J8" s="1" t="s">
        <v>619</v>
      </c>
      <c r="K8" s="1" t="s">
        <v>646</v>
      </c>
      <c r="L8" s="1" t="s">
        <v>646</v>
      </c>
      <c r="M8" s="1" t="s">
        <v>620</v>
      </c>
      <c r="N8" s="1" t="s">
        <v>620</v>
      </c>
      <c r="O8" s="1" t="s">
        <v>621</v>
      </c>
      <c r="P8" s="1" t="s">
        <v>622</v>
      </c>
      <c r="Q8" s="1" t="s">
        <v>623</v>
      </c>
      <c r="R8" s="1" t="s">
        <v>647</v>
      </c>
      <c r="S8" s="1" t="s">
        <v>75</v>
      </c>
      <c r="T8" s="1" t="s">
        <v>625</v>
      </c>
      <c r="U8" s="1" t="s">
        <v>626</v>
      </c>
      <c r="V8" s="1" t="s">
        <v>639</v>
      </c>
    </row>
    <row r="9" s="1" customFormat="1" spans="1:22">
      <c r="A9" s="1" t="s">
        <v>413</v>
      </c>
      <c r="B9" s="1" t="s">
        <v>312</v>
      </c>
      <c r="C9" s="1" t="s">
        <v>414</v>
      </c>
      <c r="D9" s="1" t="s">
        <v>211</v>
      </c>
      <c r="E9" s="1" t="s">
        <v>648</v>
      </c>
      <c r="F9" s="1" t="s">
        <v>312</v>
      </c>
      <c r="G9" s="1" t="s">
        <v>313</v>
      </c>
      <c r="H9" s="1" t="s">
        <v>617</v>
      </c>
      <c r="I9" s="1" t="s">
        <v>649</v>
      </c>
      <c r="J9" s="1" t="s">
        <v>619</v>
      </c>
      <c r="K9" s="1" t="s">
        <v>649</v>
      </c>
      <c r="L9" s="1" t="s">
        <v>649</v>
      </c>
      <c r="M9" s="1" t="s">
        <v>620</v>
      </c>
      <c r="N9" s="1" t="s">
        <v>620</v>
      </c>
      <c r="O9" s="1" t="s">
        <v>621</v>
      </c>
      <c r="P9" s="1" t="s">
        <v>622</v>
      </c>
      <c r="Q9" s="1" t="s">
        <v>623</v>
      </c>
      <c r="R9" s="1" t="s">
        <v>650</v>
      </c>
      <c r="S9" s="1" t="s">
        <v>75</v>
      </c>
      <c r="T9" s="1" t="s">
        <v>625</v>
      </c>
      <c r="U9" s="1" t="s">
        <v>638</v>
      </c>
      <c r="V9" s="1" t="s">
        <v>639</v>
      </c>
    </row>
    <row r="10" s="1" customFormat="1" spans="1:22">
      <c r="A10" s="1" t="s">
        <v>530</v>
      </c>
      <c r="B10" s="1" t="s">
        <v>312</v>
      </c>
      <c r="C10" s="1" t="s">
        <v>531</v>
      </c>
      <c r="D10" s="1" t="s">
        <v>651</v>
      </c>
      <c r="E10" s="1" t="s">
        <v>652</v>
      </c>
      <c r="F10" s="1" t="s">
        <v>313</v>
      </c>
      <c r="G10" s="1" t="s">
        <v>260</v>
      </c>
      <c r="H10" s="1" t="s">
        <v>617</v>
      </c>
      <c r="I10" s="1" t="s">
        <v>653</v>
      </c>
      <c r="J10" s="1" t="s">
        <v>619</v>
      </c>
      <c r="K10" s="1" t="s">
        <v>653</v>
      </c>
      <c r="L10" s="1" t="s">
        <v>653</v>
      </c>
      <c r="M10" s="1" t="s">
        <v>620</v>
      </c>
      <c r="N10" s="1" t="s">
        <v>620</v>
      </c>
      <c r="O10" s="1" t="s">
        <v>621</v>
      </c>
      <c r="P10" s="1" t="s">
        <v>622</v>
      </c>
      <c r="Q10" s="1" t="s">
        <v>623</v>
      </c>
      <c r="R10" s="1" t="s">
        <v>654</v>
      </c>
      <c r="S10" s="1" t="s">
        <v>75</v>
      </c>
      <c r="T10" s="1" t="s">
        <v>625</v>
      </c>
      <c r="U10" s="1" t="s">
        <v>638</v>
      </c>
      <c r="V10" s="1" t="s">
        <v>639</v>
      </c>
    </row>
    <row r="11" s="1" customFormat="1" spans="1:22">
      <c r="A11" s="1" t="s">
        <v>527</v>
      </c>
      <c r="B11" s="1" t="s">
        <v>312</v>
      </c>
      <c r="C11" s="1" t="s">
        <v>528</v>
      </c>
      <c r="D11" s="1" t="s">
        <v>211</v>
      </c>
      <c r="E11" s="1" t="s">
        <v>655</v>
      </c>
      <c r="F11" s="1" t="s">
        <v>424</v>
      </c>
      <c r="G11" s="1" t="s">
        <v>260</v>
      </c>
      <c r="H11" s="1" t="s">
        <v>617</v>
      </c>
      <c r="I11" s="1" t="s">
        <v>649</v>
      </c>
      <c r="J11" s="1" t="s">
        <v>619</v>
      </c>
      <c r="K11" s="1" t="s">
        <v>649</v>
      </c>
      <c r="L11" s="1" t="s">
        <v>649</v>
      </c>
      <c r="M11" s="1" t="s">
        <v>620</v>
      </c>
      <c r="N11" s="1" t="s">
        <v>620</v>
      </c>
      <c r="O11" s="1" t="s">
        <v>621</v>
      </c>
      <c r="P11" s="1" t="s">
        <v>622</v>
      </c>
      <c r="Q11" s="1" t="s">
        <v>623</v>
      </c>
      <c r="R11" s="1" t="s">
        <v>656</v>
      </c>
      <c r="S11" s="1" t="s">
        <v>75</v>
      </c>
      <c r="T11" s="1" t="s">
        <v>625</v>
      </c>
      <c r="U11" s="1" t="s">
        <v>638</v>
      </c>
      <c r="V11" s="1" t="s">
        <v>639</v>
      </c>
    </row>
    <row r="12" s="1" customFormat="1" spans="1:22">
      <c r="A12" s="1" t="s">
        <v>470</v>
      </c>
      <c r="B12" s="1" t="s">
        <v>312</v>
      </c>
      <c r="C12" s="1" t="s">
        <v>471</v>
      </c>
      <c r="D12" s="1" t="s">
        <v>120</v>
      </c>
      <c r="E12" s="1" t="s">
        <v>657</v>
      </c>
      <c r="F12" s="1" t="s">
        <v>313</v>
      </c>
      <c r="G12" s="1" t="s">
        <v>424</v>
      </c>
      <c r="H12" s="1" t="s">
        <v>617</v>
      </c>
      <c r="I12" s="1" t="s">
        <v>658</v>
      </c>
      <c r="J12" s="1" t="s">
        <v>619</v>
      </c>
      <c r="K12" s="1" t="s">
        <v>658</v>
      </c>
      <c r="L12" s="1" t="s">
        <v>658</v>
      </c>
      <c r="M12" s="1" t="s">
        <v>620</v>
      </c>
      <c r="N12" s="1" t="s">
        <v>620</v>
      </c>
      <c r="O12" s="1" t="s">
        <v>621</v>
      </c>
      <c r="P12" s="1" t="s">
        <v>622</v>
      </c>
      <c r="Q12" s="1" t="s">
        <v>623</v>
      </c>
      <c r="R12" s="1" t="s">
        <v>659</v>
      </c>
      <c r="S12" s="1" t="s">
        <v>75</v>
      </c>
      <c r="T12" s="1" t="s">
        <v>625</v>
      </c>
      <c r="U12" s="1" t="s">
        <v>626</v>
      </c>
      <c r="V12" s="1" t="s">
        <v>627</v>
      </c>
    </row>
    <row r="13" s="1" customFormat="1" spans="1:22">
      <c r="A13" s="1" t="s">
        <v>476</v>
      </c>
      <c r="B13" s="1" t="s">
        <v>312</v>
      </c>
      <c r="C13" s="1" t="s">
        <v>477</v>
      </c>
      <c r="D13" s="1" t="s">
        <v>120</v>
      </c>
      <c r="E13" s="1" t="s">
        <v>660</v>
      </c>
      <c r="F13" s="1" t="s">
        <v>313</v>
      </c>
      <c r="G13" s="1" t="s">
        <v>424</v>
      </c>
      <c r="H13" s="1" t="s">
        <v>617</v>
      </c>
      <c r="I13" s="1" t="s">
        <v>658</v>
      </c>
      <c r="J13" s="1" t="s">
        <v>619</v>
      </c>
      <c r="K13" s="1" t="s">
        <v>658</v>
      </c>
      <c r="L13" s="1" t="s">
        <v>658</v>
      </c>
      <c r="M13" s="1" t="s">
        <v>620</v>
      </c>
      <c r="N13" s="1" t="s">
        <v>620</v>
      </c>
      <c r="O13" s="1" t="s">
        <v>621</v>
      </c>
      <c r="P13" s="1" t="s">
        <v>622</v>
      </c>
      <c r="Q13" s="1" t="s">
        <v>623</v>
      </c>
      <c r="R13" s="1" t="s">
        <v>661</v>
      </c>
      <c r="S13" s="1" t="s">
        <v>75</v>
      </c>
      <c r="T13" s="1" t="s">
        <v>625</v>
      </c>
      <c r="U13" s="1" t="s">
        <v>626</v>
      </c>
      <c r="V13" s="1" t="s">
        <v>627</v>
      </c>
    </row>
    <row r="14" s="1" customFormat="1" spans="1:22">
      <c r="A14" s="1" t="s">
        <v>386</v>
      </c>
      <c r="B14" s="1" t="s">
        <v>259</v>
      </c>
      <c r="C14" s="1" t="s">
        <v>387</v>
      </c>
      <c r="D14" s="1" t="s">
        <v>389</v>
      </c>
      <c r="E14" s="1" t="s">
        <v>662</v>
      </c>
      <c r="F14" s="1" t="s">
        <v>259</v>
      </c>
      <c r="G14" s="1" t="s">
        <v>312</v>
      </c>
      <c r="H14" s="1" t="s">
        <v>617</v>
      </c>
      <c r="I14" s="1" t="s">
        <v>663</v>
      </c>
      <c r="J14" s="1" t="s">
        <v>619</v>
      </c>
      <c r="K14" s="1" t="s">
        <v>663</v>
      </c>
      <c r="L14" s="1" t="s">
        <v>663</v>
      </c>
      <c r="M14" s="1" t="s">
        <v>620</v>
      </c>
      <c r="N14" s="1" t="s">
        <v>620</v>
      </c>
      <c r="O14" s="1" t="s">
        <v>621</v>
      </c>
      <c r="P14" s="1" t="s">
        <v>622</v>
      </c>
      <c r="Q14" s="1" t="s">
        <v>623</v>
      </c>
      <c r="R14" s="1" t="s">
        <v>664</v>
      </c>
      <c r="S14" s="1" t="s">
        <v>75</v>
      </c>
      <c r="T14" s="1" t="s">
        <v>625</v>
      </c>
      <c r="U14" s="1" t="s">
        <v>626</v>
      </c>
      <c r="V14" s="1" t="s">
        <v>665</v>
      </c>
    </row>
    <row r="15" s="1" customFormat="1" spans="1:22">
      <c r="A15" s="1" t="s">
        <v>377</v>
      </c>
      <c r="B15" s="1" t="s">
        <v>259</v>
      </c>
      <c r="C15" s="1" t="s">
        <v>378</v>
      </c>
      <c r="D15" s="1" t="s">
        <v>380</v>
      </c>
      <c r="E15" s="1" t="s">
        <v>666</v>
      </c>
      <c r="F15" s="1" t="s">
        <v>259</v>
      </c>
      <c r="G15" s="1" t="s">
        <v>312</v>
      </c>
      <c r="H15" s="1" t="s">
        <v>617</v>
      </c>
      <c r="I15" s="1" t="s">
        <v>667</v>
      </c>
      <c r="J15" s="1" t="s">
        <v>619</v>
      </c>
      <c r="K15" s="1" t="s">
        <v>667</v>
      </c>
      <c r="L15" s="1" t="s">
        <v>667</v>
      </c>
      <c r="M15" s="1" t="s">
        <v>620</v>
      </c>
      <c r="N15" s="1" t="s">
        <v>620</v>
      </c>
      <c r="O15" s="1" t="s">
        <v>621</v>
      </c>
      <c r="P15" s="1" t="s">
        <v>622</v>
      </c>
      <c r="Q15" s="1" t="s">
        <v>623</v>
      </c>
      <c r="R15" s="1" t="s">
        <v>668</v>
      </c>
      <c r="S15" s="1" t="s">
        <v>75</v>
      </c>
      <c r="T15" s="1" t="s">
        <v>625</v>
      </c>
      <c r="U15" s="1" t="s">
        <v>626</v>
      </c>
      <c r="V15" s="1" t="s">
        <v>669</v>
      </c>
    </row>
    <row r="16" s="1" customFormat="1" spans="1:22">
      <c r="A16" s="1" t="s">
        <v>368</v>
      </c>
      <c r="B16" s="1" t="s">
        <v>259</v>
      </c>
      <c r="C16" s="1" t="s">
        <v>369</v>
      </c>
      <c r="D16" s="1" t="s">
        <v>371</v>
      </c>
      <c r="E16" s="1" t="s">
        <v>670</v>
      </c>
      <c r="F16" s="1" t="s">
        <v>259</v>
      </c>
      <c r="G16" s="1" t="s">
        <v>312</v>
      </c>
      <c r="H16" s="1" t="s">
        <v>617</v>
      </c>
      <c r="I16" s="1" t="s">
        <v>671</v>
      </c>
      <c r="J16" s="1" t="s">
        <v>619</v>
      </c>
      <c r="K16" s="1" t="s">
        <v>671</v>
      </c>
      <c r="L16" s="1" t="s">
        <v>671</v>
      </c>
      <c r="M16" s="1" t="s">
        <v>620</v>
      </c>
      <c r="N16" s="1" t="s">
        <v>620</v>
      </c>
      <c r="O16" s="1" t="s">
        <v>621</v>
      </c>
      <c r="P16" s="1" t="s">
        <v>622</v>
      </c>
      <c r="Q16" s="1" t="s">
        <v>623</v>
      </c>
      <c r="R16" s="1" t="s">
        <v>672</v>
      </c>
      <c r="S16" s="1" t="s">
        <v>75</v>
      </c>
      <c r="T16" s="1" t="s">
        <v>625</v>
      </c>
      <c r="U16" s="1" t="s">
        <v>626</v>
      </c>
      <c r="V16" s="1" t="s">
        <v>639</v>
      </c>
    </row>
    <row r="17" s="1" customFormat="1" spans="1:22">
      <c r="A17" s="1" t="s">
        <v>479</v>
      </c>
      <c r="B17" s="1" t="s">
        <v>157</v>
      </c>
      <c r="C17" s="1" t="s">
        <v>480</v>
      </c>
      <c r="D17" s="1" t="s">
        <v>482</v>
      </c>
      <c r="E17" s="1" t="s">
        <v>673</v>
      </c>
      <c r="F17" s="1" t="s">
        <v>157</v>
      </c>
      <c r="G17" s="1" t="s">
        <v>424</v>
      </c>
      <c r="H17" s="1" t="s">
        <v>617</v>
      </c>
      <c r="I17" s="1" t="s">
        <v>674</v>
      </c>
      <c r="J17" s="1" t="s">
        <v>619</v>
      </c>
      <c r="K17" s="1" t="s">
        <v>674</v>
      </c>
      <c r="L17" s="1" t="s">
        <v>674</v>
      </c>
      <c r="M17" s="1" t="s">
        <v>620</v>
      </c>
      <c r="N17" s="1" t="s">
        <v>620</v>
      </c>
      <c r="O17" s="1" t="s">
        <v>621</v>
      </c>
      <c r="P17" s="1" t="s">
        <v>622</v>
      </c>
      <c r="Q17" s="1" t="s">
        <v>623</v>
      </c>
      <c r="R17" s="1" t="s">
        <v>675</v>
      </c>
      <c r="S17" s="1" t="s">
        <v>75</v>
      </c>
      <c r="T17" s="1" t="s">
        <v>625</v>
      </c>
      <c r="U17" s="1" t="s">
        <v>626</v>
      </c>
      <c r="V17" s="1" t="s">
        <v>676</v>
      </c>
    </row>
    <row r="18" s="1" customFormat="1" spans="1:22">
      <c r="A18" s="1" t="s">
        <v>300</v>
      </c>
      <c r="B18" s="1" t="s">
        <v>82</v>
      </c>
      <c r="C18" s="1" t="s">
        <v>301</v>
      </c>
      <c r="D18" s="1" t="s">
        <v>677</v>
      </c>
      <c r="E18" s="1" t="s">
        <v>678</v>
      </c>
      <c r="F18" s="1" t="s">
        <v>82</v>
      </c>
      <c r="G18" s="1" t="s">
        <v>259</v>
      </c>
      <c r="H18" s="1" t="s">
        <v>617</v>
      </c>
      <c r="I18" s="1" t="s">
        <v>679</v>
      </c>
      <c r="J18" s="1" t="s">
        <v>619</v>
      </c>
      <c r="K18" s="1" t="s">
        <v>679</v>
      </c>
      <c r="L18" s="1" t="s">
        <v>679</v>
      </c>
      <c r="M18" s="1" t="s">
        <v>620</v>
      </c>
      <c r="N18" s="1" t="s">
        <v>620</v>
      </c>
      <c r="O18" s="1" t="s">
        <v>621</v>
      </c>
      <c r="P18" s="1" t="s">
        <v>622</v>
      </c>
      <c r="Q18" s="1" t="s">
        <v>623</v>
      </c>
      <c r="R18" s="1" t="s">
        <v>680</v>
      </c>
      <c r="S18" s="1" t="s">
        <v>75</v>
      </c>
      <c r="T18" s="1" t="s">
        <v>625</v>
      </c>
      <c r="U18" s="1" t="s">
        <v>638</v>
      </c>
      <c r="V18" s="1" t="s">
        <v>639</v>
      </c>
    </row>
    <row r="19" s="1" customFormat="1" spans="1:22">
      <c r="A19" s="1" t="s">
        <v>245</v>
      </c>
      <c r="B19" s="1" t="s">
        <v>82</v>
      </c>
      <c r="C19" s="1" t="s">
        <v>246</v>
      </c>
      <c r="D19" s="1" t="s">
        <v>248</v>
      </c>
      <c r="E19" s="1" t="s">
        <v>681</v>
      </c>
      <c r="F19" s="1" t="s">
        <v>82</v>
      </c>
      <c r="G19" s="1" t="s">
        <v>157</v>
      </c>
      <c r="H19" s="1" t="s">
        <v>617</v>
      </c>
      <c r="I19" s="1" t="s">
        <v>682</v>
      </c>
      <c r="J19" s="1" t="s">
        <v>619</v>
      </c>
      <c r="K19" s="1" t="s">
        <v>682</v>
      </c>
      <c r="L19" s="1" t="s">
        <v>682</v>
      </c>
      <c r="M19" s="1" t="s">
        <v>620</v>
      </c>
      <c r="N19" s="1" t="s">
        <v>620</v>
      </c>
      <c r="O19" s="1" t="s">
        <v>621</v>
      </c>
      <c r="P19" s="1" t="s">
        <v>622</v>
      </c>
      <c r="Q19" s="1" t="s">
        <v>623</v>
      </c>
      <c r="R19" s="1" t="s">
        <v>683</v>
      </c>
      <c r="S19" s="1" t="s">
        <v>75</v>
      </c>
      <c r="T19" s="1" t="s">
        <v>625</v>
      </c>
      <c r="U19" s="1" t="s">
        <v>626</v>
      </c>
      <c r="V19" s="1" t="s">
        <v>684</v>
      </c>
    </row>
    <row r="20" s="1" customFormat="1" spans="1:22">
      <c r="A20" s="1" t="s">
        <v>292</v>
      </c>
      <c r="B20" s="1" t="s">
        <v>82</v>
      </c>
      <c r="C20" s="1" t="s">
        <v>293</v>
      </c>
      <c r="D20" s="1" t="s">
        <v>685</v>
      </c>
      <c r="E20" s="1" t="s">
        <v>686</v>
      </c>
      <c r="F20" s="1" t="s">
        <v>82</v>
      </c>
      <c r="G20" s="1" t="s">
        <v>259</v>
      </c>
      <c r="H20" s="1" t="s">
        <v>617</v>
      </c>
      <c r="I20" s="1" t="s">
        <v>687</v>
      </c>
      <c r="J20" s="1" t="s">
        <v>619</v>
      </c>
      <c r="K20" s="1" t="s">
        <v>687</v>
      </c>
      <c r="L20" s="1" t="s">
        <v>687</v>
      </c>
      <c r="M20" s="1" t="s">
        <v>620</v>
      </c>
      <c r="N20" s="1" t="s">
        <v>620</v>
      </c>
      <c r="O20" s="1" t="s">
        <v>621</v>
      </c>
      <c r="P20" s="1" t="s">
        <v>622</v>
      </c>
      <c r="Q20" s="1" t="s">
        <v>623</v>
      </c>
      <c r="R20" s="1" t="s">
        <v>688</v>
      </c>
      <c r="S20" s="1" t="s">
        <v>75</v>
      </c>
      <c r="T20" s="1" t="s">
        <v>625</v>
      </c>
      <c r="U20" s="1" t="s">
        <v>638</v>
      </c>
      <c r="V20" s="1" t="s">
        <v>639</v>
      </c>
    </row>
    <row r="21" s="1" customFormat="1" spans="1:22">
      <c r="A21" s="1" t="s">
        <v>217</v>
      </c>
      <c r="B21" s="1" t="s">
        <v>82</v>
      </c>
      <c r="C21" s="1" t="s">
        <v>218</v>
      </c>
      <c r="D21" s="1" t="s">
        <v>220</v>
      </c>
      <c r="E21" s="1" t="s">
        <v>689</v>
      </c>
      <c r="F21" s="1" t="s">
        <v>82</v>
      </c>
      <c r="G21" s="1" t="s">
        <v>157</v>
      </c>
      <c r="H21" s="1" t="s">
        <v>617</v>
      </c>
      <c r="I21" s="1" t="s">
        <v>690</v>
      </c>
      <c r="J21" s="1" t="s">
        <v>619</v>
      </c>
      <c r="K21" s="1" t="s">
        <v>690</v>
      </c>
      <c r="L21" s="1" t="s">
        <v>690</v>
      </c>
      <c r="M21" s="1" t="s">
        <v>620</v>
      </c>
      <c r="N21" s="1" t="s">
        <v>620</v>
      </c>
      <c r="O21" s="1" t="s">
        <v>621</v>
      </c>
      <c r="P21" s="1" t="s">
        <v>622</v>
      </c>
      <c r="Q21" s="1" t="s">
        <v>623</v>
      </c>
      <c r="R21" s="1" t="s">
        <v>691</v>
      </c>
      <c r="S21" s="1" t="s">
        <v>75</v>
      </c>
      <c r="T21" s="1" t="s">
        <v>625</v>
      </c>
      <c r="U21" s="1" t="s">
        <v>626</v>
      </c>
      <c r="V21" s="1" t="s">
        <v>639</v>
      </c>
    </row>
    <row r="22" s="1" customFormat="1" spans="1:22">
      <c r="A22" s="1" t="s">
        <v>226</v>
      </c>
      <c r="B22" s="1" t="s">
        <v>112</v>
      </c>
      <c r="C22" s="1" t="s">
        <v>227</v>
      </c>
      <c r="D22" s="1" t="s">
        <v>692</v>
      </c>
      <c r="E22" s="1" t="s">
        <v>693</v>
      </c>
      <c r="F22" s="1" t="s">
        <v>82</v>
      </c>
      <c r="G22" s="1" t="s">
        <v>157</v>
      </c>
      <c r="H22" s="1" t="s">
        <v>617</v>
      </c>
      <c r="I22" s="1" t="s">
        <v>694</v>
      </c>
      <c r="J22" s="1" t="s">
        <v>619</v>
      </c>
      <c r="K22" s="1" t="s">
        <v>694</v>
      </c>
      <c r="L22" s="1" t="s">
        <v>694</v>
      </c>
      <c r="M22" s="1" t="s">
        <v>620</v>
      </c>
      <c r="N22" s="1" t="s">
        <v>620</v>
      </c>
      <c r="O22" s="1" t="s">
        <v>621</v>
      </c>
      <c r="P22" s="1" t="s">
        <v>622</v>
      </c>
      <c r="Q22" s="1" t="s">
        <v>623</v>
      </c>
      <c r="R22" s="1" t="s">
        <v>695</v>
      </c>
      <c r="S22" s="1" t="s">
        <v>75</v>
      </c>
      <c r="T22" s="1" t="s">
        <v>625</v>
      </c>
      <c r="U22" s="1" t="s">
        <v>626</v>
      </c>
      <c r="V22" s="1" t="s">
        <v>696</v>
      </c>
    </row>
    <row r="23" s="1" customFormat="1" spans="1:22">
      <c r="A23" s="1" t="s">
        <v>208</v>
      </c>
      <c r="B23" s="1" t="s">
        <v>112</v>
      </c>
      <c r="C23" s="1" t="s">
        <v>209</v>
      </c>
      <c r="D23" s="1" t="s">
        <v>211</v>
      </c>
      <c r="E23" s="1" t="s">
        <v>697</v>
      </c>
      <c r="F23" s="1" t="s">
        <v>82</v>
      </c>
      <c r="G23" s="1" t="s">
        <v>157</v>
      </c>
      <c r="H23" s="1" t="s">
        <v>617</v>
      </c>
      <c r="I23" s="1" t="s">
        <v>698</v>
      </c>
      <c r="J23" s="1" t="s">
        <v>619</v>
      </c>
      <c r="K23" s="1" t="s">
        <v>698</v>
      </c>
      <c r="L23" s="1" t="s">
        <v>698</v>
      </c>
      <c r="M23" s="1" t="s">
        <v>620</v>
      </c>
      <c r="N23" s="1" t="s">
        <v>620</v>
      </c>
      <c r="O23" s="1" t="s">
        <v>621</v>
      </c>
      <c r="P23" s="1" t="s">
        <v>622</v>
      </c>
      <c r="Q23" s="1" t="s">
        <v>623</v>
      </c>
      <c r="R23" s="1" t="s">
        <v>699</v>
      </c>
      <c r="S23" s="1" t="s">
        <v>75</v>
      </c>
      <c r="T23" s="1" t="s">
        <v>625</v>
      </c>
      <c r="U23" s="1" t="s">
        <v>638</v>
      </c>
      <c r="V23" s="1" t="s">
        <v>639</v>
      </c>
    </row>
    <row r="24" s="1" customFormat="1" spans="1:22">
      <c r="A24" s="1" t="s">
        <v>107</v>
      </c>
      <c r="B24" s="1" t="s">
        <v>112</v>
      </c>
      <c r="C24" s="1" t="s">
        <v>108</v>
      </c>
      <c r="D24" s="1" t="s">
        <v>110</v>
      </c>
      <c r="E24" s="1" t="s">
        <v>700</v>
      </c>
      <c r="F24" s="1" t="s">
        <v>112</v>
      </c>
      <c r="G24" s="1" t="s">
        <v>82</v>
      </c>
      <c r="H24" s="1" t="s">
        <v>617</v>
      </c>
      <c r="I24" s="1" t="s">
        <v>701</v>
      </c>
      <c r="J24" s="1" t="s">
        <v>619</v>
      </c>
      <c r="K24" s="1" t="s">
        <v>701</v>
      </c>
      <c r="L24" s="1" t="s">
        <v>701</v>
      </c>
      <c r="M24" s="1" t="s">
        <v>620</v>
      </c>
      <c r="N24" s="1" t="s">
        <v>620</v>
      </c>
      <c r="O24" s="1" t="s">
        <v>621</v>
      </c>
      <c r="P24" s="1" t="s">
        <v>622</v>
      </c>
      <c r="Q24" s="1" t="s">
        <v>623</v>
      </c>
      <c r="R24" s="1" t="s">
        <v>702</v>
      </c>
      <c r="S24" s="1" t="s">
        <v>75</v>
      </c>
      <c r="T24" s="1" t="s">
        <v>625</v>
      </c>
      <c r="U24" s="1" t="s">
        <v>626</v>
      </c>
      <c r="V24" s="1" t="s">
        <v>639</v>
      </c>
    </row>
    <row r="25" s="1" customFormat="1" spans="1:22">
      <c r="A25" s="1" t="s">
        <v>144</v>
      </c>
      <c r="B25" s="1" t="s">
        <v>81</v>
      </c>
      <c r="C25" s="1" t="s">
        <v>145</v>
      </c>
      <c r="D25" s="1" t="s">
        <v>120</v>
      </c>
      <c r="E25" s="1" t="s">
        <v>703</v>
      </c>
      <c r="F25" s="1" t="s">
        <v>112</v>
      </c>
      <c r="G25" s="1" t="s">
        <v>82</v>
      </c>
      <c r="H25" s="1" t="s">
        <v>617</v>
      </c>
      <c r="I25" s="1" t="s">
        <v>704</v>
      </c>
      <c r="J25" s="1" t="s">
        <v>619</v>
      </c>
      <c r="K25" s="1" t="s">
        <v>704</v>
      </c>
      <c r="L25" s="1" t="s">
        <v>704</v>
      </c>
      <c r="M25" s="1" t="s">
        <v>620</v>
      </c>
      <c r="N25" s="1" t="s">
        <v>620</v>
      </c>
      <c r="O25" s="1" t="s">
        <v>621</v>
      </c>
      <c r="P25" s="1" t="s">
        <v>622</v>
      </c>
      <c r="Q25" s="1" t="s">
        <v>623</v>
      </c>
      <c r="R25" s="1" t="s">
        <v>705</v>
      </c>
      <c r="S25" s="1" t="s">
        <v>75</v>
      </c>
      <c r="T25" s="1" t="s">
        <v>625</v>
      </c>
      <c r="U25" s="1" t="s">
        <v>626</v>
      </c>
      <c r="V25" s="1" t="s">
        <v>627</v>
      </c>
    </row>
    <row r="26" s="1" customFormat="1" spans="1:22">
      <c r="A26" s="1" t="s">
        <v>72</v>
      </c>
      <c r="B26" s="1" t="s">
        <v>81</v>
      </c>
      <c r="C26" s="1" t="s">
        <v>73</v>
      </c>
      <c r="D26" s="1" t="s">
        <v>706</v>
      </c>
      <c r="E26" s="1" t="s">
        <v>707</v>
      </c>
      <c r="F26" s="1" t="s">
        <v>81</v>
      </c>
      <c r="G26" s="1" t="s">
        <v>82</v>
      </c>
      <c r="H26" s="1" t="s">
        <v>617</v>
      </c>
      <c r="I26" s="1" t="s">
        <v>708</v>
      </c>
      <c r="J26" s="1" t="s">
        <v>619</v>
      </c>
      <c r="K26" s="1" t="s">
        <v>708</v>
      </c>
      <c r="L26" s="1" t="s">
        <v>708</v>
      </c>
      <c r="M26" s="1" t="s">
        <v>620</v>
      </c>
      <c r="N26" s="1" t="s">
        <v>620</v>
      </c>
      <c r="O26" s="1" t="s">
        <v>621</v>
      </c>
      <c r="P26" s="1" t="s">
        <v>622</v>
      </c>
      <c r="Q26" s="1" t="s">
        <v>623</v>
      </c>
      <c r="R26" s="1" t="s">
        <v>709</v>
      </c>
      <c r="S26" s="1" t="s">
        <v>75</v>
      </c>
      <c r="T26" s="1" t="s">
        <v>625</v>
      </c>
      <c r="U26" s="1" t="s">
        <v>626</v>
      </c>
      <c r="V26" s="1" t="s">
        <v>710</v>
      </c>
    </row>
    <row r="27" s="1" customFormat="1" spans="1:22">
      <c r="A27" s="1" t="s">
        <v>557</v>
      </c>
      <c r="B27" s="1" t="s">
        <v>81</v>
      </c>
      <c r="C27" s="1" t="s">
        <v>558</v>
      </c>
      <c r="D27" s="1" t="s">
        <v>120</v>
      </c>
      <c r="E27" s="1" t="s">
        <v>711</v>
      </c>
      <c r="F27" s="1" t="s">
        <v>313</v>
      </c>
      <c r="G27" s="1" t="s">
        <v>260</v>
      </c>
      <c r="H27" s="1" t="s">
        <v>617</v>
      </c>
      <c r="I27" s="1" t="s">
        <v>712</v>
      </c>
      <c r="J27" s="1" t="s">
        <v>619</v>
      </c>
      <c r="K27" s="1" t="s">
        <v>712</v>
      </c>
      <c r="L27" s="1" t="s">
        <v>712</v>
      </c>
      <c r="M27" s="1" t="s">
        <v>620</v>
      </c>
      <c r="N27" s="1" t="s">
        <v>620</v>
      </c>
      <c r="O27" s="1" t="s">
        <v>621</v>
      </c>
      <c r="P27" s="1" t="s">
        <v>622</v>
      </c>
      <c r="Q27" s="1" t="s">
        <v>623</v>
      </c>
      <c r="R27" s="1" t="s">
        <v>713</v>
      </c>
      <c r="S27" s="1" t="s">
        <v>75</v>
      </c>
      <c r="T27" s="1" t="s">
        <v>625</v>
      </c>
      <c r="U27" s="1" t="s">
        <v>626</v>
      </c>
      <c r="V27" s="1" t="s">
        <v>627</v>
      </c>
    </row>
    <row r="28" s="1" customFormat="1" spans="1:22">
      <c r="A28" s="1" t="s">
        <v>199</v>
      </c>
      <c r="B28" s="1" t="s">
        <v>81</v>
      </c>
      <c r="C28" s="1" t="s">
        <v>200</v>
      </c>
      <c r="D28" s="1" t="s">
        <v>202</v>
      </c>
      <c r="E28" s="1" t="s">
        <v>714</v>
      </c>
      <c r="F28" s="1" t="s">
        <v>112</v>
      </c>
      <c r="G28" s="1" t="s">
        <v>157</v>
      </c>
      <c r="H28" s="1" t="s">
        <v>617</v>
      </c>
      <c r="I28" s="1" t="s">
        <v>715</v>
      </c>
      <c r="J28" s="1" t="s">
        <v>619</v>
      </c>
      <c r="K28" s="1" t="s">
        <v>715</v>
      </c>
      <c r="L28" s="1" t="s">
        <v>715</v>
      </c>
      <c r="M28" s="1" t="s">
        <v>620</v>
      </c>
      <c r="N28" s="1" t="s">
        <v>620</v>
      </c>
      <c r="O28" s="1" t="s">
        <v>621</v>
      </c>
      <c r="P28" s="1" t="s">
        <v>622</v>
      </c>
      <c r="Q28" s="1" t="s">
        <v>623</v>
      </c>
      <c r="R28" s="1" t="s">
        <v>716</v>
      </c>
      <c r="S28" s="1" t="s">
        <v>75</v>
      </c>
      <c r="T28" s="1" t="s">
        <v>625</v>
      </c>
      <c r="U28" s="1" t="s">
        <v>626</v>
      </c>
      <c r="V28" s="1" t="s">
        <v>639</v>
      </c>
    </row>
    <row r="29" s="1" customFormat="1" spans="1:22">
      <c r="A29" s="1" t="s">
        <v>126</v>
      </c>
      <c r="B29" s="1" t="s">
        <v>81</v>
      </c>
      <c r="C29" s="1" t="s">
        <v>127</v>
      </c>
      <c r="D29" s="1" t="s">
        <v>129</v>
      </c>
      <c r="E29" s="1" t="s">
        <v>717</v>
      </c>
      <c r="F29" s="1" t="s">
        <v>112</v>
      </c>
      <c r="G29" s="1" t="s">
        <v>82</v>
      </c>
      <c r="H29" s="1" t="s">
        <v>617</v>
      </c>
      <c r="I29" s="1" t="s">
        <v>718</v>
      </c>
      <c r="J29" s="1" t="s">
        <v>619</v>
      </c>
      <c r="K29" s="1" t="s">
        <v>718</v>
      </c>
      <c r="L29" s="1" t="s">
        <v>718</v>
      </c>
      <c r="M29" s="1" t="s">
        <v>620</v>
      </c>
      <c r="N29" s="1" t="s">
        <v>620</v>
      </c>
      <c r="O29" s="1" t="s">
        <v>621</v>
      </c>
      <c r="P29" s="1" t="s">
        <v>622</v>
      </c>
      <c r="Q29" s="1" t="s">
        <v>623</v>
      </c>
      <c r="R29" s="1" t="s">
        <v>719</v>
      </c>
      <c r="S29" s="1" t="s">
        <v>75</v>
      </c>
      <c r="T29" s="1" t="s">
        <v>625</v>
      </c>
      <c r="U29" s="1" t="s">
        <v>626</v>
      </c>
      <c r="V29" s="1" t="s">
        <v>627</v>
      </c>
    </row>
    <row r="30" s="1" customFormat="1" spans="1:22">
      <c r="A30" s="1" t="s">
        <v>285</v>
      </c>
      <c r="B30" s="1" t="s">
        <v>81</v>
      </c>
      <c r="C30" s="1" t="s">
        <v>286</v>
      </c>
      <c r="D30" s="1" t="s">
        <v>257</v>
      </c>
      <c r="E30" s="1" t="s">
        <v>720</v>
      </c>
      <c r="F30" s="1" t="s">
        <v>112</v>
      </c>
      <c r="G30" s="1" t="s">
        <v>259</v>
      </c>
      <c r="H30" s="1" t="s">
        <v>617</v>
      </c>
      <c r="I30" s="1" t="s">
        <v>721</v>
      </c>
      <c r="J30" s="1" t="s">
        <v>619</v>
      </c>
      <c r="K30" s="1" t="s">
        <v>721</v>
      </c>
      <c r="L30" s="1" t="s">
        <v>721</v>
      </c>
      <c r="M30" s="1" t="s">
        <v>620</v>
      </c>
      <c r="N30" s="1" t="s">
        <v>620</v>
      </c>
      <c r="O30" s="1" t="s">
        <v>621</v>
      </c>
      <c r="P30" s="1" t="s">
        <v>622</v>
      </c>
      <c r="Q30" s="1" t="s">
        <v>623</v>
      </c>
      <c r="R30" s="1" t="s">
        <v>722</v>
      </c>
      <c r="S30" s="1" t="s">
        <v>75</v>
      </c>
      <c r="T30" s="1" t="s">
        <v>625</v>
      </c>
      <c r="U30" s="1" t="s">
        <v>638</v>
      </c>
      <c r="V30" s="1" t="s">
        <v>639</v>
      </c>
    </row>
    <row r="31" s="1" customFormat="1" spans="1:22">
      <c r="A31" s="1" t="s">
        <v>456</v>
      </c>
      <c r="B31" s="1" t="s">
        <v>82</v>
      </c>
      <c r="C31" s="1" t="s">
        <v>457</v>
      </c>
      <c r="D31" s="1" t="s">
        <v>723</v>
      </c>
      <c r="E31" s="1" t="s">
        <v>724</v>
      </c>
      <c r="F31" s="1" t="s">
        <v>312</v>
      </c>
      <c r="G31" s="1" t="s">
        <v>424</v>
      </c>
      <c r="H31" s="1" t="s">
        <v>617</v>
      </c>
      <c r="I31" s="1" t="s">
        <v>725</v>
      </c>
      <c r="J31" s="1" t="s">
        <v>619</v>
      </c>
      <c r="K31" s="1" t="s">
        <v>725</v>
      </c>
      <c r="L31" s="1" t="s">
        <v>725</v>
      </c>
      <c r="M31" s="1" t="s">
        <v>620</v>
      </c>
      <c r="N31" s="1" t="s">
        <v>620</v>
      </c>
      <c r="O31" s="1" t="s">
        <v>621</v>
      </c>
      <c r="P31" s="1" t="s">
        <v>622</v>
      </c>
      <c r="Q31" s="1" t="s">
        <v>623</v>
      </c>
      <c r="R31" s="1" t="s">
        <v>726</v>
      </c>
      <c r="S31" s="1" t="s">
        <v>75</v>
      </c>
      <c r="T31" s="1" t="s">
        <v>625</v>
      </c>
      <c r="U31" s="1" t="s">
        <v>626</v>
      </c>
      <c r="V31" s="1" t="s">
        <v>639</v>
      </c>
    </row>
    <row r="32" s="1" customFormat="1" spans="1:22">
      <c r="A32" s="1" t="s">
        <v>438</v>
      </c>
      <c r="B32" s="1" t="s">
        <v>94</v>
      </c>
      <c r="C32" s="1" t="s">
        <v>439</v>
      </c>
      <c r="D32" s="1" t="s">
        <v>727</v>
      </c>
      <c r="E32" s="1" t="s">
        <v>728</v>
      </c>
      <c r="F32" s="1" t="s">
        <v>312</v>
      </c>
      <c r="G32" s="1" t="s">
        <v>424</v>
      </c>
      <c r="H32" s="1" t="s">
        <v>617</v>
      </c>
      <c r="I32" s="1" t="s">
        <v>729</v>
      </c>
      <c r="J32" s="1" t="s">
        <v>619</v>
      </c>
      <c r="K32" s="1" t="s">
        <v>729</v>
      </c>
      <c r="L32" s="1" t="s">
        <v>729</v>
      </c>
      <c r="M32" s="1" t="s">
        <v>620</v>
      </c>
      <c r="N32" s="1" t="s">
        <v>620</v>
      </c>
      <c r="O32" s="1" t="s">
        <v>621</v>
      </c>
      <c r="P32" s="1" t="s">
        <v>622</v>
      </c>
      <c r="Q32" s="1" t="s">
        <v>623</v>
      </c>
      <c r="R32" s="1" t="s">
        <v>730</v>
      </c>
      <c r="S32" s="1" t="s">
        <v>75</v>
      </c>
      <c r="T32" s="1" t="s">
        <v>625</v>
      </c>
      <c r="U32" s="1" t="s">
        <v>638</v>
      </c>
      <c r="V32" s="1" t="s">
        <v>639</v>
      </c>
    </row>
    <row r="33" s="1" customFormat="1" spans="1:22">
      <c r="A33" s="1" t="s">
        <v>447</v>
      </c>
      <c r="B33" s="1" t="s">
        <v>398</v>
      </c>
      <c r="C33" s="1" t="s">
        <v>448</v>
      </c>
      <c r="D33" s="1" t="s">
        <v>731</v>
      </c>
      <c r="E33" s="1" t="s">
        <v>732</v>
      </c>
      <c r="F33" s="1" t="s">
        <v>312</v>
      </c>
      <c r="G33" s="1" t="s">
        <v>424</v>
      </c>
      <c r="H33" s="1" t="s">
        <v>617</v>
      </c>
      <c r="I33" s="1" t="s">
        <v>733</v>
      </c>
      <c r="J33" s="1" t="s">
        <v>619</v>
      </c>
      <c r="K33" s="1" t="s">
        <v>733</v>
      </c>
      <c r="L33" s="1" t="s">
        <v>733</v>
      </c>
      <c r="M33" s="1" t="s">
        <v>620</v>
      </c>
      <c r="N33" s="1" t="s">
        <v>620</v>
      </c>
      <c r="O33" s="1" t="s">
        <v>621</v>
      </c>
      <c r="P33" s="1" t="s">
        <v>622</v>
      </c>
      <c r="Q33" s="1" t="s">
        <v>623</v>
      </c>
      <c r="R33" s="1" t="s">
        <v>734</v>
      </c>
      <c r="S33" s="1" t="s">
        <v>75</v>
      </c>
      <c r="T33" s="1" t="s">
        <v>625</v>
      </c>
      <c r="U33" s="1" t="s">
        <v>638</v>
      </c>
      <c r="V33" s="1" t="s">
        <v>639</v>
      </c>
    </row>
    <row r="34" s="1" customFormat="1" spans="1:22">
      <c r="A34" s="1" t="s">
        <v>395</v>
      </c>
      <c r="B34" s="1" t="s">
        <v>398</v>
      </c>
      <c r="C34" s="1" t="s">
        <v>396</v>
      </c>
      <c r="D34" s="1" t="s">
        <v>120</v>
      </c>
      <c r="E34" s="1" t="s">
        <v>735</v>
      </c>
      <c r="F34" s="1" t="s">
        <v>157</v>
      </c>
      <c r="G34" s="1" t="s">
        <v>313</v>
      </c>
      <c r="H34" s="1" t="s">
        <v>617</v>
      </c>
      <c r="I34" s="1" t="s">
        <v>736</v>
      </c>
      <c r="J34" s="1" t="s">
        <v>619</v>
      </c>
      <c r="K34" s="1" t="s">
        <v>736</v>
      </c>
      <c r="L34" s="1" t="s">
        <v>736</v>
      </c>
      <c r="M34" s="1" t="s">
        <v>620</v>
      </c>
      <c r="N34" s="1" t="s">
        <v>620</v>
      </c>
      <c r="O34" s="1" t="s">
        <v>621</v>
      </c>
      <c r="P34" s="1" t="s">
        <v>622</v>
      </c>
      <c r="Q34" s="1" t="s">
        <v>623</v>
      </c>
      <c r="R34" s="1" t="s">
        <v>737</v>
      </c>
      <c r="S34" s="1" t="s">
        <v>75</v>
      </c>
      <c r="T34" s="1" t="s">
        <v>625</v>
      </c>
      <c r="U34" s="1" t="s">
        <v>626</v>
      </c>
      <c r="V34" s="1" t="s">
        <v>627</v>
      </c>
    </row>
    <row r="35" s="1" customFormat="1" spans="1:22">
      <c r="A35" s="1" t="s">
        <v>429</v>
      </c>
      <c r="B35" s="1" t="s">
        <v>103</v>
      </c>
      <c r="C35" s="1" t="s">
        <v>430</v>
      </c>
      <c r="D35" s="1" t="s">
        <v>738</v>
      </c>
      <c r="E35" s="1" t="s">
        <v>739</v>
      </c>
      <c r="F35" s="1" t="s">
        <v>312</v>
      </c>
      <c r="G35" s="1" t="s">
        <v>424</v>
      </c>
      <c r="H35" s="1" t="s">
        <v>617</v>
      </c>
      <c r="I35" s="1" t="s">
        <v>740</v>
      </c>
      <c r="J35" s="1" t="s">
        <v>619</v>
      </c>
      <c r="K35" s="1" t="s">
        <v>740</v>
      </c>
      <c r="L35" s="1" t="s">
        <v>740</v>
      </c>
      <c r="M35" s="1" t="s">
        <v>620</v>
      </c>
      <c r="N35" s="1" t="s">
        <v>620</v>
      </c>
      <c r="O35" s="1" t="s">
        <v>621</v>
      </c>
      <c r="P35" s="1" t="s">
        <v>622</v>
      </c>
      <c r="Q35" s="1" t="s">
        <v>623</v>
      </c>
      <c r="R35" s="1" t="s">
        <v>741</v>
      </c>
      <c r="S35" s="1" t="s">
        <v>75</v>
      </c>
      <c r="T35" s="1" t="s">
        <v>625</v>
      </c>
      <c r="U35" s="1" t="s">
        <v>638</v>
      </c>
      <c r="V35" s="1" t="s">
        <v>639</v>
      </c>
    </row>
    <row r="36" s="1" customFormat="1" spans="1:22">
      <c r="A36" s="1" t="s">
        <v>279</v>
      </c>
      <c r="B36" s="1" t="s">
        <v>103</v>
      </c>
      <c r="C36" s="1" t="s">
        <v>280</v>
      </c>
      <c r="D36" s="1" t="s">
        <v>91</v>
      </c>
      <c r="E36" s="1" t="s">
        <v>742</v>
      </c>
      <c r="F36" s="1" t="s">
        <v>82</v>
      </c>
      <c r="G36" s="1" t="s">
        <v>259</v>
      </c>
      <c r="H36" s="1" t="s">
        <v>617</v>
      </c>
      <c r="I36" s="1" t="s">
        <v>743</v>
      </c>
      <c r="J36" s="1" t="s">
        <v>619</v>
      </c>
      <c r="K36" s="1" t="s">
        <v>743</v>
      </c>
      <c r="L36" s="1" t="s">
        <v>743</v>
      </c>
      <c r="M36" s="1" t="s">
        <v>620</v>
      </c>
      <c r="N36" s="1" t="s">
        <v>620</v>
      </c>
      <c r="O36" s="1" t="s">
        <v>621</v>
      </c>
      <c r="P36" s="1" t="s">
        <v>622</v>
      </c>
      <c r="Q36" s="1" t="s">
        <v>623</v>
      </c>
      <c r="R36" s="1" t="s">
        <v>744</v>
      </c>
      <c r="S36" s="1" t="s">
        <v>75</v>
      </c>
      <c r="T36" s="1" t="s">
        <v>625</v>
      </c>
      <c r="U36" s="1" t="s">
        <v>638</v>
      </c>
      <c r="V36" s="1" t="s">
        <v>627</v>
      </c>
    </row>
    <row r="37" s="1" customFormat="1" spans="1:22">
      <c r="A37" s="1" t="s">
        <v>117</v>
      </c>
      <c r="B37" s="1" t="s">
        <v>103</v>
      </c>
      <c r="C37" s="1" t="s">
        <v>118</v>
      </c>
      <c r="D37" s="1" t="s">
        <v>120</v>
      </c>
      <c r="E37" s="1" t="s">
        <v>745</v>
      </c>
      <c r="F37" s="1" t="s">
        <v>112</v>
      </c>
      <c r="G37" s="1" t="s">
        <v>82</v>
      </c>
      <c r="H37" s="1" t="s">
        <v>617</v>
      </c>
      <c r="I37" s="1" t="s">
        <v>746</v>
      </c>
      <c r="J37" s="1" t="s">
        <v>619</v>
      </c>
      <c r="K37" s="1" t="s">
        <v>746</v>
      </c>
      <c r="L37" s="1" t="s">
        <v>746</v>
      </c>
      <c r="M37" s="1" t="s">
        <v>620</v>
      </c>
      <c r="N37" s="1" t="s">
        <v>620</v>
      </c>
      <c r="O37" s="1" t="s">
        <v>621</v>
      </c>
      <c r="P37" s="1" t="s">
        <v>622</v>
      </c>
      <c r="Q37" s="1" t="s">
        <v>623</v>
      </c>
      <c r="R37" s="1" t="s">
        <v>747</v>
      </c>
      <c r="S37" s="1" t="s">
        <v>75</v>
      </c>
      <c r="T37" s="1" t="s">
        <v>625</v>
      </c>
      <c r="U37" s="1" t="s">
        <v>626</v>
      </c>
      <c r="V37" s="1" t="s">
        <v>627</v>
      </c>
    </row>
    <row r="38" s="1" customFormat="1" spans="1:22">
      <c r="A38" s="1" t="s">
        <v>359</v>
      </c>
      <c r="B38" s="1" t="s">
        <v>186</v>
      </c>
      <c r="C38" s="1" t="s">
        <v>360</v>
      </c>
      <c r="D38" s="1" t="s">
        <v>362</v>
      </c>
      <c r="E38" s="1" t="s">
        <v>748</v>
      </c>
      <c r="F38" s="1" t="s">
        <v>82</v>
      </c>
      <c r="G38" s="1" t="s">
        <v>312</v>
      </c>
      <c r="H38" s="1" t="s">
        <v>617</v>
      </c>
      <c r="I38" s="1" t="s">
        <v>749</v>
      </c>
      <c r="J38" s="1" t="s">
        <v>619</v>
      </c>
      <c r="K38" s="1" t="s">
        <v>749</v>
      </c>
      <c r="L38" s="1" t="s">
        <v>749</v>
      </c>
      <c r="M38" s="1" t="s">
        <v>620</v>
      </c>
      <c r="N38" s="1" t="s">
        <v>620</v>
      </c>
      <c r="O38" s="1" t="s">
        <v>621</v>
      </c>
      <c r="P38" s="1" t="s">
        <v>622</v>
      </c>
      <c r="Q38" s="1" t="s">
        <v>623</v>
      </c>
      <c r="R38" s="1" t="s">
        <v>750</v>
      </c>
      <c r="S38" s="1" t="s">
        <v>75</v>
      </c>
      <c r="T38" s="1" t="s">
        <v>625</v>
      </c>
      <c r="U38" s="1" t="s">
        <v>638</v>
      </c>
      <c r="V38" s="1" t="s">
        <v>639</v>
      </c>
    </row>
    <row r="39" s="1" customFormat="1" spans="1:22">
      <c r="A39" s="1" t="s">
        <v>181</v>
      </c>
      <c r="B39" s="1" t="s">
        <v>186</v>
      </c>
      <c r="C39" s="1" t="s">
        <v>182</v>
      </c>
      <c r="D39" s="1" t="s">
        <v>184</v>
      </c>
      <c r="E39" s="1" t="s">
        <v>751</v>
      </c>
      <c r="F39" s="1" t="s">
        <v>81</v>
      </c>
      <c r="G39" s="1" t="s">
        <v>157</v>
      </c>
      <c r="H39" s="1" t="s">
        <v>617</v>
      </c>
      <c r="I39" s="1" t="s">
        <v>752</v>
      </c>
      <c r="J39" s="1" t="s">
        <v>619</v>
      </c>
      <c r="K39" s="1" t="s">
        <v>752</v>
      </c>
      <c r="L39" s="1" t="s">
        <v>752</v>
      </c>
      <c r="M39" s="1" t="s">
        <v>620</v>
      </c>
      <c r="N39" s="1" t="s">
        <v>620</v>
      </c>
      <c r="O39" s="1" t="s">
        <v>621</v>
      </c>
      <c r="P39" s="1" t="s">
        <v>622</v>
      </c>
      <c r="Q39" s="1" t="s">
        <v>623</v>
      </c>
      <c r="R39" s="1" t="s">
        <v>753</v>
      </c>
      <c r="S39" s="1" t="s">
        <v>75</v>
      </c>
      <c r="T39" s="1" t="s">
        <v>625</v>
      </c>
      <c r="U39" s="1" t="s">
        <v>626</v>
      </c>
      <c r="V39" s="1" t="s">
        <v>665</v>
      </c>
    </row>
    <row r="40" s="1" customFormat="1" spans="1:22">
      <c r="A40" s="1" t="s">
        <v>497</v>
      </c>
      <c r="B40" s="1" t="s">
        <v>186</v>
      </c>
      <c r="C40" s="1" t="s">
        <v>498</v>
      </c>
      <c r="D40" s="1" t="s">
        <v>91</v>
      </c>
      <c r="E40" s="1" t="s">
        <v>754</v>
      </c>
      <c r="F40" s="1" t="s">
        <v>313</v>
      </c>
      <c r="G40" s="1" t="s">
        <v>260</v>
      </c>
      <c r="H40" s="1" t="s">
        <v>617</v>
      </c>
      <c r="I40" s="1" t="s">
        <v>755</v>
      </c>
      <c r="J40" s="1" t="s">
        <v>619</v>
      </c>
      <c r="K40" s="1" t="s">
        <v>755</v>
      </c>
      <c r="L40" s="1" t="s">
        <v>755</v>
      </c>
      <c r="M40" s="1" t="s">
        <v>620</v>
      </c>
      <c r="N40" s="1" t="s">
        <v>620</v>
      </c>
      <c r="O40" s="1" t="s">
        <v>621</v>
      </c>
      <c r="P40" s="1" t="s">
        <v>622</v>
      </c>
      <c r="Q40" s="1" t="s">
        <v>623</v>
      </c>
      <c r="R40" s="1" t="s">
        <v>756</v>
      </c>
      <c r="S40" s="1" t="s">
        <v>75</v>
      </c>
      <c r="T40" s="1" t="s">
        <v>625</v>
      </c>
      <c r="U40" s="1" t="s">
        <v>638</v>
      </c>
      <c r="V40" s="1" t="s">
        <v>627</v>
      </c>
    </row>
    <row r="41" s="1" customFormat="1" spans="1:22">
      <c r="A41" s="1" t="s">
        <v>88</v>
      </c>
      <c r="B41" s="1" t="s">
        <v>93</v>
      </c>
      <c r="C41" s="1" t="s">
        <v>89</v>
      </c>
      <c r="D41" s="1" t="s">
        <v>91</v>
      </c>
      <c r="E41" s="1" t="s">
        <v>757</v>
      </c>
      <c r="F41" s="1" t="s">
        <v>94</v>
      </c>
      <c r="G41" s="1" t="s">
        <v>82</v>
      </c>
      <c r="H41" s="1" t="s">
        <v>617</v>
      </c>
      <c r="I41" s="1" t="s">
        <v>758</v>
      </c>
      <c r="J41" s="1" t="s">
        <v>619</v>
      </c>
      <c r="K41" s="1" t="s">
        <v>758</v>
      </c>
      <c r="L41" s="1" t="s">
        <v>758</v>
      </c>
      <c r="M41" s="1" t="s">
        <v>620</v>
      </c>
      <c r="N41" s="1" t="s">
        <v>620</v>
      </c>
      <c r="O41" s="1" t="s">
        <v>621</v>
      </c>
      <c r="P41" s="1" t="s">
        <v>622</v>
      </c>
      <c r="Q41" s="1" t="s">
        <v>623</v>
      </c>
      <c r="R41" s="1" t="s">
        <v>759</v>
      </c>
      <c r="S41" s="1" t="s">
        <v>75</v>
      </c>
      <c r="T41" s="1" t="s">
        <v>625</v>
      </c>
      <c r="U41" s="1" t="s">
        <v>638</v>
      </c>
      <c r="V41" s="1" t="s">
        <v>627</v>
      </c>
    </row>
    <row r="42" s="1" customFormat="1" spans="1:22">
      <c r="A42" s="1" t="s">
        <v>502</v>
      </c>
      <c r="B42" s="1" t="s">
        <v>93</v>
      </c>
      <c r="C42" s="1" t="s">
        <v>503</v>
      </c>
      <c r="D42" s="1" t="s">
        <v>91</v>
      </c>
      <c r="E42" s="1" t="s">
        <v>760</v>
      </c>
      <c r="F42" s="1" t="s">
        <v>312</v>
      </c>
      <c r="G42" s="1" t="s">
        <v>260</v>
      </c>
      <c r="H42" s="1" t="s">
        <v>617</v>
      </c>
      <c r="I42" s="1" t="s">
        <v>761</v>
      </c>
      <c r="J42" s="1" t="s">
        <v>619</v>
      </c>
      <c r="K42" s="1" t="s">
        <v>761</v>
      </c>
      <c r="L42" s="1" t="s">
        <v>761</v>
      </c>
      <c r="M42" s="1" t="s">
        <v>620</v>
      </c>
      <c r="N42" s="1" t="s">
        <v>620</v>
      </c>
      <c r="O42" s="1" t="s">
        <v>621</v>
      </c>
      <c r="P42" s="1" t="s">
        <v>622</v>
      </c>
      <c r="Q42" s="1" t="s">
        <v>623</v>
      </c>
      <c r="R42" s="1" t="s">
        <v>762</v>
      </c>
      <c r="S42" s="1" t="s">
        <v>75</v>
      </c>
      <c r="T42" s="1" t="s">
        <v>625</v>
      </c>
      <c r="U42" s="1" t="s">
        <v>638</v>
      </c>
      <c r="V42" s="1" t="s">
        <v>627</v>
      </c>
    </row>
    <row r="43" s="1" customFormat="1" spans="1:22">
      <c r="A43" s="1" t="s">
        <v>343</v>
      </c>
      <c r="B43" s="1" t="s">
        <v>346</v>
      </c>
      <c r="C43" s="1" t="s">
        <v>344</v>
      </c>
      <c r="D43" s="1" t="s">
        <v>91</v>
      </c>
      <c r="E43" s="1" t="s">
        <v>763</v>
      </c>
      <c r="F43" s="1" t="s">
        <v>112</v>
      </c>
      <c r="G43" s="1" t="s">
        <v>312</v>
      </c>
      <c r="H43" s="1" t="s">
        <v>617</v>
      </c>
      <c r="I43" s="1" t="s">
        <v>764</v>
      </c>
      <c r="J43" s="1" t="s">
        <v>619</v>
      </c>
      <c r="K43" s="1" t="s">
        <v>764</v>
      </c>
      <c r="L43" s="1" t="s">
        <v>764</v>
      </c>
      <c r="M43" s="1" t="s">
        <v>620</v>
      </c>
      <c r="N43" s="1" t="s">
        <v>620</v>
      </c>
      <c r="O43" s="1" t="s">
        <v>621</v>
      </c>
      <c r="P43" s="1" t="s">
        <v>622</v>
      </c>
      <c r="Q43" s="1" t="s">
        <v>623</v>
      </c>
      <c r="R43" s="1" t="s">
        <v>765</v>
      </c>
      <c r="S43" s="1" t="s">
        <v>75</v>
      </c>
      <c r="T43" s="1" t="s">
        <v>625</v>
      </c>
      <c r="U43" s="1" t="s">
        <v>638</v>
      </c>
      <c r="V43" s="1" t="s">
        <v>627</v>
      </c>
    </row>
    <row r="44" s="1" customFormat="1" spans="1:22">
      <c r="A44" s="1" t="s">
        <v>175</v>
      </c>
      <c r="B44" s="1" t="s">
        <v>102</v>
      </c>
      <c r="C44" s="1" t="s">
        <v>176</v>
      </c>
      <c r="D44" s="1" t="s">
        <v>91</v>
      </c>
      <c r="E44" s="1" t="s">
        <v>766</v>
      </c>
      <c r="F44" s="1" t="s">
        <v>81</v>
      </c>
      <c r="G44" s="1" t="s">
        <v>157</v>
      </c>
      <c r="H44" s="1" t="s">
        <v>617</v>
      </c>
      <c r="I44" s="1" t="s">
        <v>767</v>
      </c>
      <c r="J44" s="1" t="s">
        <v>619</v>
      </c>
      <c r="K44" s="1" t="s">
        <v>767</v>
      </c>
      <c r="L44" s="1" t="s">
        <v>767</v>
      </c>
      <c r="M44" s="1" t="s">
        <v>620</v>
      </c>
      <c r="N44" s="1" t="s">
        <v>620</v>
      </c>
      <c r="O44" s="1" t="s">
        <v>621</v>
      </c>
      <c r="P44" s="1" t="s">
        <v>622</v>
      </c>
      <c r="Q44" s="1" t="s">
        <v>623</v>
      </c>
      <c r="R44" s="1" t="s">
        <v>768</v>
      </c>
      <c r="S44" s="1" t="s">
        <v>75</v>
      </c>
      <c r="T44" s="1" t="s">
        <v>625</v>
      </c>
      <c r="U44" s="1" t="s">
        <v>638</v>
      </c>
      <c r="V44" s="1" t="s">
        <v>627</v>
      </c>
    </row>
    <row r="45" s="1" customFormat="1" spans="1:22">
      <c r="A45" s="1" t="s">
        <v>99</v>
      </c>
      <c r="B45" s="1" t="s">
        <v>102</v>
      </c>
      <c r="C45" s="1" t="s">
        <v>100</v>
      </c>
      <c r="D45" s="1" t="s">
        <v>91</v>
      </c>
      <c r="E45" s="1" t="s">
        <v>769</v>
      </c>
      <c r="F45" s="1" t="s">
        <v>103</v>
      </c>
      <c r="G45" s="1" t="s">
        <v>82</v>
      </c>
      <c r="H45" s="1" t="s">
        <v>617</v>
      </c>
      <c r="I45" s="1" t="s">
        <v>770</v>
      </c>
      <c r="J45" s="1" t="s">
        <v>619</v>
      </c>
      <c r="K45" s="1" t="s">
        <v>770</v>
      </c>
      <c r="L45" s="1" t="s">
        <v>770</v>
      </c>
      <c r="M45" s="1" t="s">
        <v>620</v>
      </c>
      <c r="N45" s="1" t="s">
        <v>620</v>
      </c>
      <c r="O45" s="1" t="s">
        <v>621</v>
      </c>
      <c r="P45" s="1" t="s">
        <v>622</v>
      </c>
      <c r="Q45" s="1" t="s">
        <v>623</v>
      </c>
      <c r="R45" s="1" t="s">
        <v>771</v>
      </c>
      <c r="S45" s="1" t="s">
        <v>75</v>
      </c>
      <c r="T45" s="1" t="s">
        <v>625</v>
      </c>
      <c r="U45" s="1" t="s">
        <v>638</v>
      </c>
      <c r="V45" s="1" t="s">
        <v>627</v>
      </c>
    </row>
    <row r="46" s="1" customFormat="1" spans="1:22">
      <c r="A46" s="1" t="s">
        <v>190</v>
      </c>
      <c r="B46" s="1" t="s">
        <v>171</v>
      </c>
      <c r="C46" s="1" t="s">
        <v>191</v>
      </c>
      <c r="D46" s="1" t="s">
        <v>193</v>
      </c>
      <c r="E46" s="1" t="s">
        <v>772</v>
      </c>
      <c r="F46" s="1" t="s">
        <v>81</v>
      </c>
      <c r="G46" s="1" t="s">
        <v>157</v>
      </c>
      <c r="H46" s="1" t="s">
        <v>617</v>
      </c>
      <c r="I46" s="1" t="s">
        <v>773</v>
      </c>
      <c r="J46" s="1" t="s">
        <v>619</v>
      </c>
      <c r="K46" s="1" t="s">
        <v>773</v>
      </c>
      <c r="L46" s="1" t="s">
        <v>773</v>
      </c>
      <c r="M46" s="1" t="s">
        <v>620</v>
      </c>
      <c r="N46" s="1" t="s">
        <v>620</v>
      </c>
      <c r="O46" s="1" t="s">
        <v>621</v>
      </c>
      <c r="P46" s="1" t="s">
        <v>622</v>
      </c>
      <c r="Q46" s="1" t="s">
        <v>623</v>
      </c>
      <c r="R46" s="1" t="s">
        <v>774</v>
      </c>
      <c r="S46" s="1" t="s">
        <v>75</v>
      </c>
      <c r="T46" s="1" t="s">
        <v>625</v>
      </c>
      <c r="U46" s="1" t="s">
        <v>626</v>
      </c>
      <c r="V46" s="1" t="s">
        <v>639</v>
      </c>
    </row>
    <row r="47" s="1" customFormat="1" spans="1:22">
      <c r="A47" s="1" t="s">
        <v>273</v>
      </c>
      <c r="B47" s="1" t="s">
        <v>171</v>
      </c>
      <c r="C47" s="1" t="s">
        <v>274</v>
      </c>
      <c r="D47" s="1" t="s">
        <v>91</v>
      </c>
      <c r="E47" s="1" t="s">
        <v>775</v>
      </c>
      <c r="F47" s="1" t="s">
        <v>81</v>
      </c>
      <c r="G47" s="1" t="s">
        <v>259</v>
      </c>
      <c r="H47" s="1" t="s">
        <v>617</v>
      </c>
      <c r="I47" s="1" t="s">
        <v>776</v>
      </c>
      <c r="J47" s="1" t="s">
        <v>619</v>
      </c>
      <c r="K47" s="1" t="s">
        <v>776</v>
      </c>
      <c r="L47" s="1" t="s">
        <v>776</v>
      </c>
      <c r="M47" s="1" t="s">
        <v>620</v>
      </c>
      <c r="N47" s="1" t="s">
        <v>620</v>
      </c>
      <c r="O47" s="1" t="s">
        <v>621</v>
      </c>
      <c r="P47" s="1" t="s">
        <v>622</v>
      </c>
      <c r="Q47" s="1" t="s">
        <v>623</v>
      </c>
      <c r="R47" s="1" t="s">
        <v>777</v>
      </c>
      <c r="S47" s="1" t="s">
        <v>75</v>
      </c>
      <c r="T47" s="1" t="s">
        <v>625</v>
      </c>
      <c r="U47" s="1" t="s">
        <v>638</v>
      </c>
      <c r="V47" s="1" t="s">
        <v>627</v>
      </c>
    </row>
    <row r="48" s="1" customFormat="1" spans="1:22">
      <c r="A48" s="1" t="s">
        <v>168</v>
      </c>
      <c r="B48" s="1" t="s">
        <v>171</v>
      </c>
      <c r="C48" s="1" t="s">
        <v>169</v>
      </c>
      <c r="D48" s="1" t="s">
        <v>91</v>
      </c>
      <c r="E48" s="1" t="s">
        <v>778</v>
      </c>
      <c r="F48" s="1" t="s">
        <v>81</v>
      </c>
      <c r="G48" s="1" t="s">
        <v>157</v>
      </c>
      <c r="H48" s="1" t="s">
        <v>617</v>
      </c>
      <c r="I48" s="1" t="s">
        <v>779</v>
      </c>
      <c r="J48" s="1" t="s">
        <v>619</v>
      </c>
      <c r="K48" s="1" t="s">
        <v>779</v>
      </c>
      <c r="L48" s="1" t="s">
        <v>779</v>
      </c>
      <c r="M48" s="1" t="s">
        <v>620</v>
      </c>
      <c r="N48" s="1" t="s">
        <v>620</v>
      </c>
      <c r="O48" s="1" t="s">
        <v>621</v>
      </c>
      <c r="P48" s="1" t="s">
        <v>622</v>
      </c>
      <c r="Q48" s="1" t="s">
        <v>623</v>
      </c>
      <c r="R48" s="1" t="s">
        <v>780</v>
      </c>
      <c r="S48" s="1" t="s">
        <v>75</v>
      </c>
      <c r="T48" s="1" t="s">
        <v>625</v>
      </c>
      <c r="U48" s="1" t="s">
        <v>638</v>
      </c>
      <c r="V48" s="1" t="s">
        <v>627</v>
      </c>
    </row>
    <row r="49" s="1" customFormat="1" spans="1:22">
      <c r="A49" s="1" t="s">
        <v>235</v>
      </c>
      <c r="B49" s="1" t="s">
        <v>240</v>
      </c>
      <c r="C49" s="1" t="s">
        <v>236</v>
      </c>
      <c r="D49" s="1" t="s">
        <v>238</v>
      </c>
      <c r="E49" s="1" t="s">
        <v>781</v>
      </c>
      <c r="F49" s="1" t="s">
        <v>112</v>
      </c>
      <c r="G49" s="1" t="s">
        <v>157</v>
      </c>
      <c r="H49" s="1" t="s">
        <v>617</v>
      </c>
      <c r="I49" s="1" t="s">
        <v>782</v>
      </c>
      <c r="J49" s="1" t="s">
        <v>619</v>
      </c>
      <c r="K49" s="1" t="s">
        <v>782</v>
      </c>
      <c r="L49" s="1" t="s">
        <v>782</v>
      </c>
      <c r="M49" s="1" t="s">
        <v>620</v>
      </c>
      <c r="N49" s="1" t="s">
        <v>620</v>
      </c>
      <c r="O49" s="1" t="s">
        <v>621</v>
      </c>
      <c r="P49" s="1" t="s">
        <v>622</v>
      </c>
      <c r="Q49" s="1" t="s">
        <v>623</v>
      </c>
      <c r="R49" s="1" t="s">
        <v>783</v>
      </c>
      <c r="S49" s="1" t="s">
        <v>75</v>
      </c>
      <c r="T49" s="1" t="s">
        <v>625</v>
      </c>
      <c r="U49" s="1" t="s">
        <v>638</v>
      </c>
      <c r="V49" s="1" t="s">
        <v>627</v>
      </c>
    </row>
    <row r="50" s="1" customFormat="1" spans="1:22">
      <c r="A50" s="1" t="s">
        <v>508</v>
      </c>
      <c r="B50" s="1" t="s">
        <v>513</v>
      </c>
      <c r="C50" s="1" t="s">
        <v>509</v>
      </c>
      <c r="D50" s="1" t="s">
        <v>511</v>
      </c>
      <c r="E50" s="1" t="s">
        <v>784</v>
      </c>
      <c r="F50" s="1" t="s">
        <v>424</v>
      </c>
      <c r="G50" s="1" t="s">
        <v>260</v>
      </c>
      <c r="H50" s="1" t="s">
        <v>617</v>
      </c>
      <c r="I50" s="1" t="s">
        <v>785</v>
      </c>
      <c r="J50" s="1" t="s">
        <v>619</v>
      </c>
      <c r="K50" s="1" t="s">
        <v>785</v>
      </c>
      <c r="L50" s="1" t="s">
        <v>785</v>
      </c>
      <c r="M50" s="1" t="s">
        <v>620</v>
      </c>
      <c r="N50" s="1" t="s">
        <v>620</v>
      </c>
      <c r="O50" s="1" t="s">
        <v>621</v>
      </c>
      <c r="P50" s="1" t="s">
        <v>622</v>
      </c>
      <c r="Q50" s="1" t="s">
        <v>623</v>
      </c>
      <c r="R50" s="1" t="s">
        <v>786</v>
      </c>
      <c r="S50" s="1" t="s">
        <v>75</v>
      </c>
      <c r="T50" s="1" t="s">
        <v>625</v>
      </c>
      <c r="U50" s="1" t="s">
        <v>626</v>
      </c>
      <c r="V50" s="1" t="s">
        <v>627</v>
      </c>
    </row>
    <row r="51" s="1" customFormat="1" spans="1:22">
      <c r="A51" s="1" t="s">
        <v>403</v>
      </c>
      <c r="B51" s="1" t="s">
        <v>408</v>
      </c>
      <c r="C51" s="1" t="s">
        <v>404</v>
      </c>
      <c r="D51" s="1" t="s">
        <v>787</v>
      </c>
      <c r="E51" s="1" t="s">
        <v>788</v>
      </c>
      <c r="F51" s="1" t="s">
        <v>312</v>
      </c>
      <c r="G51" s="1" t="s">
        <v>313</v>
      </c>
      <c r="H51" s="1" t="s">
        <v>617</v>
      </c>
      <c r="I51" s="1" t="s">
        <v>789</v>
      </c>
      <c r="J51" s="1" t="s">
        <v>619</v>
      </c>
      <c r="K51" s="1" t="s">
        <v>789</v>
      </c>
      <c r="L51" s="1" t="s">
        <v>789</v>
      </c>
      <c r="M51" s="1" t="s">
        <v>620</v>
      </c>
      <c r="N51" s="1" t="s">
        <v>620</v>
      </c>
      <c r="O51" s="1" t="s">
        <v>621</v>
      </c>
      <c r="P51" s="1" t="s">
        <v>622</v>
      </c>
      <c r="Q51" s="1" t="s">
        <v>623</v>
      </c>
      <c r="R51" s="1" t="s">
        <v>790</v>
      </c>
      <c r="S51" s="1" t="s">
        <v>75</v>
      </c>
      <c r="T51" s="1" t="s">
        <v>625</v>
      </c>
      <c r="U51" s="1" t="s">
        <v>638</v>
      </c>
      <c r="V51" s="1" t="s">
        <v>639</v>
      </c>
    </row>
    <row r="52" s="1" customFormat="1" spans="1:22">
      <c r="A52" s="1" t="s">
        <v>517</v>
      </c>
      <c r="B52" s="1" t="s">
        <v>522</v>
      </c>
      <c r="C52" s="1" t="s">
        <v>518</v>
      </c>
      <c r="D52" s="1" t="s">
        <v>791</v>
      </c>
      <c r="E52" s="1" t="s">
        <v>792</v>
      </c>
      <c r="F52" s="1" t="s">
        <v>424</v>
      </c>
      <c r="G52" s="1" t="s">
        <v>260</v>
      </c>
      <c r="H52" s="1" t="s">
        <v>617</v>
      </c>
      <c r="I52" s="1" t="s">
        <v>793</v>
      </c>
      <c r="J52" s="1" t="s">
        <v>619</v>
      </c>
      <c r="K52" s="1" t="s">
        <v>793</v>
      </c>
      <c r="L52" s="1" t="s">
        <v>793</v>
      </c>
      <c r="M52" s="1" t="s">
        <v>620</v>
      </c>
      <c r="N52" s="1" t="s">
        <v>620</v>
      </c>
      <c r="O52" s="1" t="s">
        <v>621</v>
      </c>
      <c r="P52" s="1" t="s">
        <v>622</v>
      </c>
      <c r="Q52" s="1" t="s">
        <v>623</v>
      </c>
      <c r="R52" s="1" t="s">
        <v>794</v>
      </c>
      <c r="S52" s="1" t="s">
        <v>75</v>
      </c>
      <c r="T52" s="1" t="s">
        <v>625</v>
      </c>
      <c r="U52" s="1" t="s">
        <v>626</v>
      </c>
      <c r="V52" s="1" t="s">
        <v>639</v>
      </c>
    </row>
    <row r="53" s="1" customFormat="1" spans="1:22">
      <c r="A53" s="1" t="s">
        <v>162</v>
      </c>
      <c r="B53" s="1" t="s">
        <v>165</v>
      </c>
      <c r="C53" s="1" t="s">
        <v>163</v>
      </c>
      <c r="D53" s="1" t="s">
        <v>154</v>
      </c>
      <c r="E53" s="1" t="s">
        <v>795</v>
      </c>
      <c r="F53" s="1" t="s">
        <v>112</v>
      </c>
      <c r="G53" s="1" t="s">
        <v>157</v>
      </c>
      <c r="H53" s="1" t="s">
        <v>617</v>
      </c>
      <c r="I53" s="1" t="s">
        <v>796</v>
      </c>
      <c r="J53" s="1" t="s">
        <v>619</v>
      </c>
      <c r="K53" s="1" t="s">
        <v>796</v>
      </c>
      <c r="L53" s="1" t="s">
        <v>796</v>
      </c>
      <c r="M53" s="1" t="s">
        <v>620</v>
      </c>
      <c r="N53" s="1" t="s">
        <v>620</v>
      </c>
      <c r="O53" s="1" t="s">
        <v>621</v>
      </c>
      <c r="P53" s="1" t="s">
        <v>622</v>
      </c>
      <c r="Q53" s="1" t="s">
        <v>623</v>
      </c>
      <c r="R53" s="1" t="s">
        <v>797</v>
      </c>
      <c r="S53" s="1" t="s">
        <v>75</v>
      </c>
      <c r="T53" s="1" t="s">
        <v>625</v>
      </c>
      <c r="U53" s="1" t="s">
        <v>638</v>
      </c>
      <c r="V53" s="1" t="s">
        <v>627</v>
      </c>
    </row>
    <row r="54" s="1" customFormat="1" spans="1:22">
      <c r="A54" s="1" t="s">
        <v>336</v>
      </c>
      <c r="B54" s="1" t="s">
        <v>156</v>
      </c>
      <c r="C54" s="1" t="s">
        <v>337</v>
      </c>
      <c r="D54" s="1" t="s">
        <v>154</v>
      </c>
      <c r="E54" s="1" t="s">
        <v>798</v>
      </c>
      <c r="F54" s="1" t="s">
        <v>81</v>
      </c>
      <c r="G54" s="1" t="s">
        <v>312</v>
      </c>
      <c r="H54" s="1" t="s">
        <v>617</v>
      </c>
      <c r="I54" s="1" t="s">
        <v>799</v>
      </c>
      <c r="J54" s="1" t="s">
        <v>619</v>
      </c>
      <c r="K54" s="1" t="s">
        <v>799</v>
      </c>
      <c r="L54" s="1" t="s">
        <v>799</v>
      </c>
      <c r="M54" s="1" t="s">
        <v>620</v>
      </c>
      <c r="N54" s="1" t="s">
        <v>620</v>
      </c>
      <c r="O54" s="1" t="s">
        <v>621</v>
      </c>
      <c r="P54" s="1" t="s">
        <v>622</v>
      </c>
      <c r="Q54" s="1" t="s">
        <v>623</v>
      </c>
      <c r="R54" s="1" t="s">
        <v>800</v>
      </c>
      <c r="S54" s="1" t="s">
        <v>75</v>
      </c>
      <c r="T54" s="1" t="s">
        <v>625</v>
      </c>
      <c r="U54" s="1" t="s">
        <v>638</v>
      </c>
      <c r="V54" s="1" t="s">
        <v>627</v>
      </c>
    </row>
    <row r="55" s="1" customFormat="1" spans="1:22">
      <c r="A55" s="1" t="s">
        <v>151</v>
      </c>
      <c r="B55" s="1" t="s">
        <v>156</v>
      </c>
      <c r="C55" s="1" t="s">
        <v>152</v>
      </c>
      <c r="D55" s="1" t="s">
        <v>154</v>
      </c>
      <c r="E55" s="1" t="s">
        <v>801</v>
      </c>
      <c r="F55" s="1" t="s">
        <v>112</v>
      </c>
      <c r="G55" s="1" t="s">
        <v>157</v>
      </c>
      <c r="H55" s="1" t="s">
        <v>617</v>
      </c>
      <c r="I55" s="1" t="s">
        <v>796</v>
      </c>
      <c r="J55" s="1" t="s">
        <v>619</v>
      </c>
      <c r="K55" s="1" t="s">
        <v>796</v>
      </c>
      <c r="L55" s="1" t="s">
        <v>796</v>
      </c>
      <c r="M55" s="1" t="s">
        <v>620</v>
      </c>
      <c r="N55" s="1" t="s">
        <v>620</v>
      </c>
      <c r="O55" s="1" t="s">
        <v>621</v>
      </c>
      <c r="P55" s="1" t="s">
        <v>622</v>
      </c>
      <c r="Q55" s="1" t="s">
        <v>623</v>
      </c>
      <c r="R55" s="1" t="s">
        <v>802</v>
      </c>
      <c r="S55" s="1" t="s">
        <v>75</v>
      </c>
      <c r="T55" s="1" t="s">
        <v>625</v>
      </c>
      <c r="U55" s="1" t="s">
        <v>638</v>
      </c>
      <c r="V55" s="1" t="s">
        <v>627</v>
      </c>
    </row>
    <row r="56" s="1" customFormat="1" spans="1:22">
      <c r="A56" s="1" t="s">
        <v>349</v>
      </c>
      <c r="B56" s="1" t="s">
        <v>354</v>
      </c>
      <c r="C56" s="1" t="s">
        <v>350</v>
      </c>
      <c r="D56" s="1" t="s">
        <v>803</v>
      </c>
      <c r="E56" s="1" t="s">
        <v>804</v>
      </c>
      <c r="F56" s="1" t="s">
        <v>157</v>
      </c>
      <c r="G56" s="1" t="s">
        <v>312</v>
      </c>
      <c r="H56" s="1" t="s">
        <v>617</v>
      </c>
      <c r="I56" s="1" t="s">
        <v>805</v>
      </c>
      <c r="J56" s="1" t="s">
        <v>619</v>
      </c>
      <c r="K56" s="1" t="s">
        <v>805</v>
      </c>
      <c r="L56" s="1" t="s">
        <v>805</v>
      </c>
      <c r="M56" s="1" t="s">
        <v>620</v>
      </c>
      <c r="N56" s="1" t="s">
        <v>620</v>
      </c>
      <c r="O56" s="1" t="s">
        <v>621</v>
      </c>
      <c r="P56" s="1" t="s">
        <v>622</v>
      </c>
      <c r="Q56" s="1" t="s">
        <v>623</v>
      </c>
      <c r="R56" s="1" t="s">
        <v>806</v>
      </c>
      <c r="S56" s="1" t="s">
        <v>75</v>
      </c>
      <c r="T56" s="1" t="s">
        <v>625</v>
      </c>
      <c r="U56" s="1" t="s">
        <v>638</v>
      </c>
      <c r="V56" s="1" t="s">
        <v>639</v>
      </c>
    </row>
    <row r="57" s="1" customFormat="1" spans="1:22">
      <c r="A57" s="1" t="s">
        <v>418</v>
      </c>
      <c r="B57" s="1" t="s">
        <v>423</v>
      </c>
      <c r="C57" s="1" t="s">
        <v>419</v>
      </c>
      <c r="D57" s="1" t="s">
        <v>807</v>
      </c>
      <c r="E57" s="1" t="s">
        <v>808</v>
      </c>
      <c r="F57" s="1" t="s">
        <v>313</v>
      </c>
      <c r="G57" s="1" t="s">
        <v>424</v>
      </c>
      <c r="H57" s="1" t="s">
        <v>617</v>
      </c>
      <c r="I57" s="1" t="s">
        <v>809</v>
      </c>
      <c r="J57" s="1" t="s">
        <v>619</v>
      </c>
      <c r="K57" s="1" t="s">
        <v>809</v>
      </c>
      <c r="L57" s="1" t="s">
        <v>809</v>
      </c>
      <c r="M57" s="1" t="s">
        <v>620</v>
      </c>
      <c r="N57" s="1" t="s">
        <v>620</v>
      </c>
      <c r="O57" s="1" t="s">
        <v>621</v>
      </c>
      <c r="P57" s="1" t="s">
        <v>622</v>
      </c>
      <c r="Q57" s="1" t="s">
        <v>623</v>
      </c>
      <c r="R57" s="1" t="s">
        <v>810</v>
      </c>
      <c r="S57" s="1" t="s">
        <v>75</v>
      </c>
      <c r="T57" s="1" t="s">
        <v>625</v>
      </c>
      <c r="U57" s="1" t="s">
        <v>626</v>
      </c>
      <c r="V57" s="1" t="s">
        <v>627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2023-03-21T03:01:50Z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0F10C84FA23C45C1959B69AAFBA29233</vt:lpwstr>
  </property>
</Properties>
</file>