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<sst xmlns="http://schemas.openxmlformats.org/spreadsheetml/2006/main" count="155" uniqueCount="109">
  <si>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</si>
  <si>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</si>
  <si>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</si>
  <si>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</si>
  <si>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</si>
  <si>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</si>
  <si>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</si>
  <si>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</si>
  <si>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</si>
  <si>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</si>
  <si>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</si>
  <si>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</si>
  <si>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</si>
  <si>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</si>
  <si>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</si>
  <si>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</si>
  <si>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</si>
  <si>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</si>
  <si>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</si>
  <si>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</si>
  <si>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</si>
  <si>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</si>
  <si>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</si>
  <si>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</si>
  <si>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</si>
  <si>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999222604295131	</t>
  </si>
  <si>
    <t>Ctrip</t>
  </si>
  <si>
    <t>正常</t>
  </si>
  <si>
    <t>[曼谷]艺术酒店 (政府卫生认证)(Arte Hotel (SHA Plus+))(37201483)</t>
  </si>
  <si>
    <t>豪华特大床房&lt;2人入住&gt;&lt;不退款&gt;</t>
  </si>
  <si>
    <t>USD</t>
  </si>
  <si>
    <t>FENG/JOCHI</t>
  </si>
  <si>
    <t>CA5326230321USD</t>
  </si>
  <si>
    <t>未提现</t>
  </si>
  <si>
    <t>携程开票</t>
  </si>
  <si>
    <t xml:space="preserve">3015018	</t>
  </si>
  <si>
    <t xml:space="preserve">HGUConf1453670554	</t>
  </si>
  <si>
    <t xml:space="preserve">999223114977905	</t>
  </si>
  <si>
    <t>[巴厘岛]长谷乌玛科莫酒店(Como Uma Canggu)(39047905)</t>
  </si>
  <si>
    <t>海景一卧住宅&lt;2人入住&gt;&lt;不退款&gt;&lt;早餐&gt;</t>
  </si>
  <si>
    <t>KOLOKOLNIKOVA/DIANA</t>
  </si>
  <si>
    <t xml:space="preserve">3116825	</t>
  </si>
  <si>
    <t xml:space="preserve">79055SE065610	</t>
  </si>
  <si>
    <t xml:space="preserve">999223208867074	</t>
  </si>
  <si>
    <t>[梳邦再也]双威主题乐园酒店(Sunway Lagoon Hotel)(39663959)</t>
  </si>
  <si>
    <t>豪华加大客房&lt;2人入住&gt;&lt;不退款&gt;</t>
  </si>
  <si>
    <t>SONG/PENGCHAO,BI/YUANBEN,WANG/ZHIPING</t>
  </si>
  <si>
    <t xml:space="preserve">3141515	</t>
  </si>
  <si>
    <t xml:space="preserve"> 263154946	</t>
  </si>
  <si>
    <t>，</t>
  </si>
  <si>
    <t>A230321103141481</t>
  </si>
  <si>
    <t>A230321103226481</t>
  </si>
  <si>
    <t>USD / HKD 当前参考汇率: 7.83814</t>
  </si>
  <si>
    <t>总计： 2437 USD/
19101.55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</si>
  <si>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</si>
  <si>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</si>
  <si>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</si>
  <si>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</si>
  <si>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</si>
  <si>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</si>
  <si>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</si>
  <si>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</si>
  <si>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</si>
  <si>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</si>
  <si>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</si>
  <si>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</si>
  <si>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</si>
  <si>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</si>
  <si>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</si>
  <si>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</si>
  <si>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</si>
  <si>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</si>
  <si>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</si>
  <si>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2023-03-16</t>
  </si>
  <si>
    <t>3141515</t>
  </si>
  <si>
    <t>双威克里奥酒店</t>
  </si>
  <si>
    <t>SONG PENGCHAO,BI YUANBEN,WANG ZHIPING</t>
  </si>
  <si>
    <t>2023-03-17</t>
  </si>
  <si>
    <t>2023-03-18</t>
  </si>
  <si>
    <t>退房日周结</t>
  </si>
  <si>
    <t>1598.34</t>
  </si>
  <si>
    <t>231.00</t>
  </si>
  <si>
    <t>0</t>
  </si>
  <si>
    <t>0.00</t>
  </si>
  <si>
    <t>携程盛景国际直连</t>
  </si>
  <si>
    <t>01.010677</t>
  </si>
  <si>
    <t>2023-03-16 15:19:34</t>
  </si>
  <si>
    <t>否</t>
  </si>
  <si>
    <t>汇智国际旅游发展有限公司</t>
  </si>
  <si>
    <t>直采</t>
  </si>
  <si>
    <t>马来西亚</t>
  </si>
  <si>
    <t>2023-03-10</t>
  </si>
  <si>
    <t>3116825</t>
  </si>
  <si>
    <t>长谷乌玛科莫酒店</t>
  </si>
  <si>
    <t>KOLOKOLNIKOVA DIANA</t>
  </si>
  <si>
    <t>2023-03-14</t>
  </si>
  <si>
    <t>13568.93</t>
  </si>
  <si>
    <t>1944.00</t>
  </si>
  <si>
    <t>2023-03-10 11:58:02</t>
  </si>
  <si>
    <t>直连</t>
  </si>
  <si>
    <t>印度尼西亚</t>
  </si>
  <si>
    <t>2023-02-08</t>
  </si>
  <si>
    <t>3015018</t>
  </si>
  <si>
    <t>曼谷阿特酒店</t>
  </si>
  <si>
    <t>FENG JOCHI</t>
  </si>
  <si>
    <t>1784.22</t>
  </si>
  <si>
    <t>262.00</t>
  </si>
  <si>
    <t>2023-02-08 20:52:34</t>
  </si>
  <si>
    <t>泰国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</si>
</sst>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15</xdr:col>
      <xdr:colOff>438150</xdr:colOff>
      <xdr:row>52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1239500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"/>
  <sheetViews>
    <sheetView workbookViewId="0">
      <selection activeCell="C44" sqref="C44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44999</v>
      </c>
      <c r="G2" s="6">
        <v>45003</v>
      </c>
      <c r="H2" s="4">
        <v>1</v>
      </c>
      <c r="I2" s="4">
        <v>4</v>
      </c>
      <c r="J2" s="4">
        <v>4</v>
      </c>
      <c r="K2" s="4" t="s">
        <v>30</v>
      </c>
      <c r="L2" s="4">
        <v>262</v>
      </c>
      <c r="M2" s="4">
        <v>262</v>
      </c>
      <c r="N2" s="4" t="s">
        <v>31</v>
      </c>
      <c r="O2" s="4" t="s">
        <v>32</v>
      </c>
      <c r="P2" s="4" t="s">
        <v>33</v>
      </c>
      <c r="Q2" s="4">
        <v>0</v>
      </c>
      <c r="R2" s="7">
        <v>44965</v>
      </c>
      <c r="S2" s="6">
        <v>45006</v>
      </c>
      <c r="T2" s="4" t="s">
        <v>34</v>
      </c>
      <c r="U2" s="4">
        <v>262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44999</v>
      </c>
      <c r="G3" s="6">
        <v>45003</v>
      </c>
      <c r="H3" s="4">
        <v>1</v>
      </c>
      <c r="I3" s="4">
        <v>4</v>
      </c>
      <c r="J3" s="4">
        <v>4</v>
      </c>
      <c r="K3" s="4" t="s">
        <v>30</v>
      </c>
      <c r="L3" s="4">
        <v>1944</v>
      </c>
      <c r="M3" s="4">
        <v>1944</v>
      </c>
      <c r="N3" s="4" t="s">
        <v>40</v>
      </c>
      <c r="O3" s="4" t="s">
        <v>32</v>
      </c>
      <c r="P3" s="4" t="s">
        <v>33</v>
      </c>
      <c r="Q3" s="4">
        <v>0</v>
      </c>
      <c r="R3" s="7">
        <v>44995</v>
      </c>
      <c r="S3" s="6">
        <v>45006</v>
      </c>
      <c r="T3" s="4" t="s">
        <v>34</v>
      </c>
      <c r="U3" s="4">
        <v>1944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7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45002</v>
      </c>
      <c r="G4" s="6">
        <v>45003</v>
      </c>
      <c r="H4" s="4">
        <v>3</v>
      </c>
      <c r="I4" s="4">
        <v>1</v>
      </c>
      <c r="J4" s="4">
        <v>3</v>
      </c>
      <c r="K4" s="4" t="s">
        <v>30</v>
      </c>
      <c r="L4" s="4">
        <v>231</v>
      </c>
      <c r="M4" s="4">
        <v>231</v>
      </c>
      <c r="N4" s="4" t="s">
        <v>46</v>
      </c>
      <c r="O4" s="4" t="s">
        <v>32</v>
      </c>
      <c r="P4" s="4" t="s">
        <v>33</v>
      </c>
      <c r="Q4" s="4">
        <v>0</v>
      </c>
      <c r="R4" s="7">
        <v>45001</v>
      </c>
      <c r="S4" s="6">
        <v>45006</v>
      </c>
      <c r="T4" s="4" t="s">
        <v>34</v>
      </c>
      <c r="U4" s="4">
        <v>231</v>
      </c>
      <c r="V4" s="4">
        <v>0</v>
      </c>
      <c r="W4" s="4">
        <v>0</v>
      </c>
      <c r="X4" s="4" t="s">
        <v>47</v>
      </c>
      <c r="Y4" s="4">
        <v>263154851</v>
      </c>
      <c r="Z4" s="4">
        <v>263154947</v>
      </c>
      <c r="AA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0" sqref="A10:D13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999222604295131</v>
      </c>
      <c r="B2" s="6">
        <v>44999</v>
      </c>
      <c r="C2" s="6">
        <v>45003</v>
      </c>
      <c r="D2" s="4">
        <v>262</v>
      </c>
      <c r="E2" s="4" t="str">
        <f>VLOOKUP(A2,HOP!A:L,12,0)</f>
        <v>262.00</v>
      </c>
      <c r="F2" s="4" t="str">
        <f>VLOOKUP(A2,HOP!A:C,3,0)</f>
        <v>3015018</v>
      </c>
      <c r="G2" s="4">
        <f>D2-E2</f>
        <v>0</v>
      </c>
      <c r="H2" s="4" t="str">
        <f>$H$1&amp;F2</f>
        <v>，3015018</v>
      </c>
      <c r="I2" s="4" t="str">
        <f>VLOOKUP(A2,HOP!A:U,21,0)</f>
        <v>直连</v>
      </c>
    </row>
    <row r="3" s="4" customFormat="1" spans="1:9">
      <c r="A3" s="5">
        <v>999223114977905</v>
      </c>
      <c r="B3" s="6">
        <v>44999</v>
      </c>
      <c r="C3" s="6">
        <v>45003</v>
      </c>
      <c r="D3" s="4">
        <v>1944</v>
      </c>
      <c r="E3" s="4" t="str">
        <f>VLOOKUP(A3,HOP!A:L,12,0)</f>
        <v>1944.00</v>
      </c>
      <c r="F3" s="4" t="str">
        <f>VLOOKUP(A3,HOP!A:C,3,0)</f>
        <v>3116825</v>
      </c>
      <c r="G3" s="4">
        <f>D3-E3</f>
        <v>0</v>
      </c>
      <c r="H3" s="4" t="str">
        <f>$H$1&amp;F3</f>
        <v>，3116825</v>
      </c>
      <c r="I3" s="4" t="str">
        <f>VLOOKUP(A3,HOP!A:U,21,0)</f>
        <v>直连</v>
      </c>
    </row>
    <row r="4" s="4" customFormat="1" spans="1:9">
      <c r="A4" s="5">
        <v>999223208867074</v>
      </c>
      <c r="B4" s="6">
        <v>45002</v>
      </c>
      <c r="C4" s="6">
        <v>45003</v>
      </c>
      <c r="D4" s="4">
        <v>231</v>
      </c>
      <c r="E4" s="4" t="str">
        <f>VLOOKUP(A4,HOP!A:L,12,0)</f>
        <v>231.00</v>
      </c>
      <c r="F4" s="4" t="str">
        <f>VLOOKUP(A4,HOP!A:C,3,0)</f>
        <v>3141515</v>
      </c>
      <c r="G4" s="4">
        <f>D4-E4</f>
        <v>0</v>
      </c>
      <c r="H4" s="4" t="str">
        <f>$H$1&amp;F4</f>
        <v>，3141515</v>
      </c>
      <c r="I4" s="4" t="str">
        <f>VLOOKUP(A4,HOP!A:U,21,0)</f>
        <v>直采</v>
      </c>
    </row>
    <row r="6" spans="4:4">
      <c r="D6" s="4">
        <f>SUM(D2:D5)</f>
        <v>2437</v>
      </c>
    </row>
    <row r="10" spans="1:4">
      <c r="A10" s="4" t="s">
        <v>50</v>
      </c>
      <c r="C10" s="4">
        <v>231</v>
      </c>
      <c r="D10" s="4">
        <v>1810.61</v>
      </c>
    </row>
    <row r="11" spans="1:4">
      <c r="A11" s="4" t="s">
        <v>51</v>
      </c>
      <c r="C11" s="4">
        <v>2206</v>
      </c>
      <c r="D11" s="4">
        <v>17290.94</v>
      </c>
    </row>
    <row r="12" spans="1:4">
      <c r="A12" s="4" t="s">
        <v>52</v>
      </c>
      <c r="C12" s="4">
        <f>SUM(C10:C11)</f>
        <v>2437</v>
      </c>
      <c r="D12" s="4">
        <f>SUM(D10:D11)</f>
        <v>19101.55</v>
      </c>
    </row>
    <row r="13" spans="1:1">
      <c r="A13" s="4" t="s">
        <v>53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999223208867074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30</v>
      </c>
      <c r="K2" s="1" t="s">
        <v>81</v>
      </c>
      <c r="L2" s="1" t="s">
        <v>81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  <row r="3" s="1" customFormat="1" spans="1:22">
      <c r="A3" s="3">
        <v>999223114977905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78</v>
      </c>
      <c r="H3" s="1" t="s">
        <v>79</v>
      </c>
      <c r="I3" s="1" t="s">
        <v>96</v>
      </c>
      <c r="J3" s="1" t="s">
        <v>30</v>
      </c>
      <c r="K3" s="1" t="s">
        <v>97</v>
      </c>
      <c r="L3" s="1" t="s">
        <v>97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98</v>
      </c>
      <c r="S3" s="1" t="s">
        <v>87</v>
      </c>
      <c r="T3" s="1" t="s">
        <v>88</v>
      </c>
      <c r="U3" s="1" t="s">
        <v>99</v>
      </c>
      <c r="V3" s="1" t="s">
        <v>100</v>
      </c>
    </row>
    <row r="4" s="1" customFormat="1" spans="1:22">
      <c r="A4" s="3">
        <v>999222604295131</v>
      </c>
      <c r="B4" s="1" t="s">
        <v>101</v>
      </c>
      <c r="C4" s="1" t="s">
        <v>102</v>
      </c>
      <c r="D4" s="1" t="s">
        <v>103</v>
      </c>
      <c r="E4" s="1" t="s">
        <v>104</v>
      </c>
      <c r="F4" s="1" t="s">
        <v>95</v>
      </c>
      <c r="G4" s="1" t="s">
        <v>78</v>
      </c>
      <c r="H4" s="1" t="s">
        <v>79</v>
      </c>
      <c r="I4" s="1" t="s">
        <v>105</v>
      </c>
      <c r="J4" s="1" t="s">
        <v>30</v>
      </c>
      <c r="K4" s="1" t="s">
        <v>106</v>
      </c>
      <c r="L4" s="1" t="s">
        <v>106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85</v>
      </c>
      <c r="R4" s="1" t="s">
        <v>107</v>
      </c>
      <c r="S4" s="1" t="s">
        <v>87</v>
      </c>
      <c r="T4" s="1" t="s">
        <v>88</v>
      </c>
      <c r="U4" s="1" t="s">
        <v>99</v>
      </c>
      <c r="V4" s="1" t="s">
        <v>108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2023-03-21T02:13:03Z</dcterms:created>
  <dcterms:modified xsi:type="dcterms:W3CDTF">2023-03-21T02:34:40Z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B95570EF02E04D8C8593101F8BC66157</vt:lpwstr>
  </property>
  <property fmtid="{D5CDD505-2E9C-101B-9397-08002B2CF9AE}" pid="3" name="KSOProductBuildVer">
    <vt:lpwstr>2052-11.1.0.13703</vt:lpwstr>
  </property>
</Properties>
</file>