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<sst xmlns="http://schemas.openxmlformats.org/spreadsheetml/2006/main" count="254" uniqueCount="142">
  <si>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</si>
  <si>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</si>
  <si>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</si>
  <si>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</si>
  <si>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</si>
  <si>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</si>
  <si>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</si>
  <si>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</si>
  <si>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</si>
  <si>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</si>
  <si>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</si>
  <si>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</si>
  <si>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</si>
  <si>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</si>
  <si>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</si>
  <si>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</si>
  <si>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</si>
  <si>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</si>
  <si>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</si>
  <si>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</si>
  <si>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</si>
  <si>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</si>
  <si>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</si>
  <si>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</si>
  <si>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</si>
  <si>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999223037402585	</t>
  </si>
  <si>
    <t>Ctrip</t>
  </si>
  <si>
    <t>正常</t>
  </si>
  <si>
    <t>[首尔]三井酒店(Hotel Samjung)(37236514)</t>
  </si>
  <si>
    <t>标准双床房&lt;2人入住&gt;&lt;不退款&gt;</t>
  </si>
  <si>
    <t>USD</t>
  </si>
  <si>
    <t>JUNG/SUONGHO</t>
  </si>
  <si>
    <t>CA5326230322USD</t>
  </si>
  <si>
    <t>未提现</t>
  </si>
  <si>
    <t>携程开票</t>
  </si>
  <si>
    <t xml:space="preserve">3096900	</t>
  </si>
  <si>
    <t xml:space="preserve">23036716	</t>
  </si>
  <si>
    <t xml:space="preserve">23166986414	</t>
  </si>
  <si>
    <t>[八打灵再也]皇家朱兰白沙罗酒店(Royale Chulan Damansara)(37225853)</t>
  </si>
  <si>
    <t>豪华房&lt;2人入住&gt;&lt;不退款&gt;</t>
  </si>
  <si>
    <t>MOHD MUSTAFA/NORMAZUIN</t>
  </si>
  <si>
    <t xml:space="preserve">3129899	</t>
  </si>
  <si>
    <t xml:space="preserve">	</t>
  </si>
  <si>
    <t xml:space="preserve">999223204588725	</t>
  </si>
  <si>
    <t>[乔治市]槟城长荣桂冠酒店 (槟城对抗新冠肺炎认证)(Evergreen Laurel Hotel Penang (PenangFightCovid-19 Certified))(37199115)</t>
  </si>
  <si>
    <t>海景豪华双床房&lt;2人入住&gt;&lt;不退款&gt;&lt;早餐&gt;</t>
  </si>
  <si>
    <t>QIAN/XINRUI,ZHANG/HAN</t>
  </si>
  <si>
    <t xml:space="preserve">3140225	</t>
  </si>
  <si>
    <t xml:space="preserve">999223204992063	</t>
  </si>
  <si>
    <t>海景豪华双床房&lt;2人入住&gt;&lt;不退款&gt;</t>
  </si>
  <si>
    <t>WANG/WENLE,ZHANG/YUTONG</t>
  </si>
  <si>
    <t xml:space="preserve">3140313	</t>
  </si>
  <si>
    <t xml:space="preserve">999223205383182	</t>
  </si>
  <si>
    <t>[曼谷]UHG娜娜阿尔特酒店(Alt Hotel Nana by Uhg)(37201821)</t>
  </si>
  <si>
    <t>经济房&lt;1&gt;&lt;2人入住&gt;&lt;不退款&gt;</t>
  </si>
  <si>
    <t>Choi/Heewon</t>
  </si>
  <si>
    <t xml:space="preserve">3140417	</t>
  </si>
  <si>
    <t xml:space="preserve">1475323520	</t>
  </si>
  <si>
    <t xml:space="preserve">999223214811128	</t>
  </si>
  <si>
    <t>[盖拉德]安纳马斯 - 日内瓦基里亚德直营(Kyriad Direct Annemasse - Genève)(39684604)</t>
  </si>
  <si>
    <t>3张单人床房&lt;2人入住&gt;&lt;不退款&gt;</t>
  </si>
  <si>
    <t>Colomb/Damien</t>
  </si>
  <si>
    <t xml:space="preserve">3143139	</t>
  </si>
  <si>
    <t xml:space="preserve">33698UC009866	</t>
  </si>
  <si>
    <t>，</t>
  </si>
  <si>
    <t>A230322105127481</t>
  </si>
  <si>
    <t>A230322105221481</t>
  </si>
  <si>
    <t>USD / HKD 当前参考汇率: 7.8483</t>
  </si>
  <si>
    <t>总计： 723 USD/
5674.32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</si>
  <si>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</si>
  <si>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</si>
  <si>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</si>
  <si>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</si>
  <si>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</si>
  <si>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</si>
  <si>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</si>
  <si>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</si>
  <si>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</si>
  <si>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</si>
  <si>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</si>
  <si>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</si>
  <si>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</si>
  <si>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</si>
  <si>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</si>
  <si>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</si>
  <si>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</si>
  <si>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</si>
  <si>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</si>
  <si>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</si>
  <si>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3143139</t>
  </si>
  <si>
    <t>安纳马斯 - 日内瓦基里亚德直营</t>
  </si>
  <si>
    <t>Colomb Damien</t>
  </si>
  <si>
    <t>2023-03-17</t>
  </si>
  <si>
    <t>2023-03-19</t>
  </si>
  <si>
    <t>退房日周结</t>
  </si>
  <si>
    <t>636.57</t>
  </si>
  <si>
    <t>92.00</t>
  </si>
  <si>
    <t>0</t>
  </si>
  <si>
    <t>0.00</t>
  </si>
  <si>
    <t>携程盛景国际直连</t>
  </si>
  <si>
    <t>01.010677</t>
  </si>
  <si>
    <t>2023-03-16 18:30:38</t>
  </si>
  <si>
    <t>否</t>
  </si>
  <si>
    <t>汇智国际旅游发展有限公司</t>
  </si>
  <si>
    <t>直连</t>
  </si>
  <si>
    <t>法国</t>
  </si>
  <si>
    <t>3140417</t>
  </si>
  <si>
    <t>UHG娜娜阿尔特酒店</t>
  </si>
  <si>
    <t>Choi Heewon</t>
  </si>
  <si>
    <t>941.01</t>
  </si>
  <si>
    <t>136.00</t>
  </si>
  <si>
    <t>2023-03-16 02:59:30</t>
  </si>
  <si>
    <t>泰国</t>
  </si>
  <si>
    <t>3140313</t>
  </si>
  <si>
    <t>槟城长荣桂冠酒店</t>
  </si>
  <si>
    <t>WANG WENLE,ZHANG YUTONG</t>
  </si>
  <si>
    <t>1081.60</t>
  </si>
  <si>
    <t>157.00</t>
  </si>
  <si>
    <t>2023-03-16 09:10:50</t>
  </si>
  <si>
    <t>直采</t>
  </si>
  <si>
    <t>马来西亚</t>
  </si>
  <si>
    <t>3140225</t>
  </si>
  <si>
    <t>QIAN XINRUI,ZHANG HAN</t>
  </si>
  <si>
    <t>1178.05</t>
  </si>
  <si>
    <t>171.00</t>
  </si>
  <si>
    <t>2023-03-16 09:14:58</t>
  </si>
  <si>
    <t>2023-03-13</t>
  </si>
  <si>
    <t>3129899</t>
  </si>
  <si>
    <t>吉隆坡白沙罗皇家朱兰酒店</t>
  </si>
  <si>
    <t>MOHD MUSTAFA NORMAZUIN</t>
  </si>
  <si>
    <t>2023-03-18</t>
  </si>
  <si>
    <t>465.13</t>
  </si>
  <si>
    <t>67.00</t>
  </si>
  <si>
    <t>2023-03-13 17:57:14</t>
  </si>
  <si>
    <t>2023-03-05</t>
  </si>
  <si>
    <t>3096900</t>
  </si>
  <si>
    <t>首尔三井酒店</t>
  </si>
  <si>
    <t>JUNG SUONGHO</t>
  </si>
  <si>
    <t>691.92</t>
  </si>
  <si>
    <t>100.00</t>
  </si>
  <si>
    <t>2023-03-06 08:38:05</t>
  </si>
  <si>
    <t>韩国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</si>
</sst>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57150</xdr:colOff>
      <xdr:row>50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14412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45003</v>
      </c>
      <c r="G2" s="6">
        <v>45004</v>
      </c>
      <c r="H2" s="4">
        <v>1</v>
      </c>
      <c r="I2" s="4">
        <v>1</v>
      </c>
      <c r="J2" s="4">
        <v>1</v>
      </c>
      <c r="K2" s="4" t="s">
        <v>30</v>
      </c>
      <c r="L2" s="4">
        <v>100</v>
      </c>
      <c r="M2" s="4">
        <v>100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44990</v>
      </c>
      <c r="S2" s="6">
        <v>45007</v>
      </c>
      <c r="T2" s="4" t="s">
        <v>34</v>
      </c>
      <c r="U2" s="4">
        <v>100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45004</v>
      </c>
      <c r="H3" s="4">
        <v>1</v>
      </c>
      <c r="I3" s="4">
        <v>1</v>
      </c>
      <c r="J3" s="4">
        <v>1</v>
      </c>
      <c r="K3" s="4" t="s">
        <v>30</v>
      </c>
      <c r="L3" s="4">
        <v>67</v>
      </c>
      <c r="M3" s="4">
        <v>67</v>
      </c>
      <c r="N3" s="4" t="s">
        <v>40</v>
      </c>
      <c r="O3" s="4" t="s">
        <v>32</v>
      </c>
      <c r="P3" s="4" t="s">
        <v>33</v>
      </c>
      <c r="Q3" s="4">
        <v>0</v>
      </c>
      <c r="R3" s="7">
        <v>44998</v>
      </c>
      <c r="S3" s="6">
        <v>45007</v>
      </c>
      <c r="T3" s="4" t="s">
        <v>34</v>
      </c>
      <c r="U3" s="4">
        <v>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45001</v>
      </c>
      <c r="G4" s="6">
        <v>45004</v>
      </c>
      <c r="H4" s="4">
        <v>1</v>
      </c>
      <c r="I4" s="4">
        <v>3</v>
      </c>
      <c r="J4" s="4">
        <v>3</v>
      </c>
      <c r="K4" s="4" t="s">
        <v>30</v>
      </c>
      <c r="L4" s="4">
        <v>171</v>
      </c>
      <c r="M4" s="4">
        <v>171</v>
      </c>
      <c r="N4" s="4" t="s">
        <v>46</v>
      </c>
      <c r="O4" s="4" t="s">
        <v>32</v>
      </c>
      <c r="P4" s="4" t="s">
        <v>33</v>
      </c>
      <c r="Q4" s="4">
        <v>0</v>
      </c>
      <c r="R4" s="7">
        <v>45001</v>
      </c>
      <c r="S4" s="6">
        <v>45007</v>
      </c>
      <c r="T4" s="4" t="s">
        <v>34</v>
      </c>
      <c r="U4" s="4">
        <v>171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44</v>
      </c>
      <c r="E5" s="4" t="s">
        <v>49</v>
      </c>
      <c r="F5" s="6">
        <v>45001</v>
      </c>
      <c r="G5" s="6">
        <v>45004</v>
      </c>
      <c r="H5" s="4">
        <v>1</v>
      </c>
      <c r="I5" s="4">
        <v>3</v>
      </c>
      <c r="J5" s="4">
        <v>3</v>
      </c>
      <c r="K5" s="4" t="s">
        <v>30</v>
      </c>
      <c r="L5" s="4">
        <v>157</v>
      </c>
      <c r="M5" s="4">
        <v>157</v>
      </c>
      <c r="N5" s="4" t="s">
        <v>50</v>
      </c>
      <c r="O5" s="4" t="s">
        <v>32</v>
      </c>
      <c r="P5" s="4" t="s">
        <v>33</v>
      </c>
      <c r="Q5" s="4">
        <v>0</v>
      </c>
      <c r="R5" s="7">
        <v>45001</v>
      </c>
      <c r="S5" s="6">
        <v>45007</v>
      </c>
      <c r="T5" s="4" t="s">
        <v>34</v>
      </c>
      <c r="U5" s="4">
        <v>157</v>
      </c>
      <c r="V5" s="4">
        <v>0</v>
      </c>
      <c r="W5" s="4">
        <v>0</v>
      </c>
      <c r="X5" s="4" t="s">
        <v>51</v>
      </c>
      <c r="Y5" s="4" t="s">
        <v>42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45001</v>
      </c>
      <c r="G6" s="6">
        <v>45004</v>
      </c>
      <c r="H6" s="4">
        <v>1</v>
      </c>
      <c r="I6" s="4">
        <v>3</v>
      </c>
      <c r="J6" s="4">
        <v>3</v>
      </c>
      <c r="K6" s="4" t="s">
        <v>30</v>
      </c>
      <c r="L6" s="4">
        <v>136</v>
      </c>
      <c r="M6" s="4">
        <v>136</v>
      </c>
      <c r="N6" s="4" t="s">
        <v>55</v>
      </c>
      <c r="O6" s="4" t="s">
        <v>32</v>
      </c>
      <c r="P6" s="4" t="s">
        <v>33</v>
      </c>
      <c r="Q6" s="4">
        <v>0</v>
      </c>
      <c r="R6" s="7">
        <v>45001</v>
      </c>
      <c r="S6" s="6">
        <v>45007</v>
      </c>
      <c r="T6" s="4" t="s">
        <v>34</v>
      </c>
      <c r="U6" s="4">
        <v>136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45002</v>
      </c>
      <c r="G7" s="6">
        <v>45004</v>
      </c>
      <c r="H7" s="4">
        <v>1</v>
      </c>
      <c r="I7" s="4">
        <v>2</v>
      </c>
      <c r="J7" s="4">
        <v>2</v>
      </c>
      <c r="K7" s="4" t="s">
        <v>30</v>
      </c>
      <c r="L7" s="4">
        <v>92</v>
      </c>
      <c r="M7" s="4">
        <v>92</v>
      </c>
      <c r="N7" s="4" t="s">
        <v>61</v>
      </c>
      <c r="O7" s="4" t="s">
        <v>32</v>
      </c>
      <c r="P7" s="4" t="s">
        <v>33</v>
      </c>
      <c r="Q7" s="4">
        <v>0</v>
      </c>
      <c r="R7" s="7">
        <v>45001</v>
      </c>
      <c r="S7" s="6">
        <v>45007</v>
      </c>
      <c r="T7" s="4" t="s">
        <v>34</v>
      </c>
      <c r="U7" s="4">
        <v>92</v>
      </c>
      <c r="V7" s="4">
        <v>0</v>
      </c>
      <c r="W7" s="4">
        <v>0</v>
      </c>
      <c r="X7" s="4" t="s">
        <v>62</v>
      </c>
      <c r="Y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999223037402585</v>
      </c>
      <c r="B2" s="6">
        <v>45003</v>
      </c>
      <c r="C2" s="6">
        <v>45004</v>
      </c>
      <c r="D2" s="4">
        <v>100</v>
      </c>
      <c r="E2" s="4" t="str">
        <f>VLOOKUP(A2,HOP!A:L,12,0)</f>
        <v>100.00</v>
      </c>
      <c r="F2" s="4" t="str">
        <f>VLOOKUP(A2,HOP!A:C,3,0)</f>
        <v>3096900</v>
      </c>
      <c r="G2" s="4">
        <f>D2-E2</f>
        <v>0</v>
      </c>
      <c r="H2" s="4" t="str">
        <f>$H$1&amp;F2</f>
        <v>，3096900</v>
      </c>
      <c r="I2" s="4" t="str">
        <f>VLOOKUP(A2,HOP!A:U,21,0)</f>
        <v>直采</v>
      </c>
    </row>
    <row r="3" s="4" customFormat="1" spans="1:9">
      <c r="A3" s="5">
        <v>23166986414</v>
      </c>
      <c r="B3" s="6">
        <v>45003</v>
      </c>
      <c r="C3" s="6">
        <v>45004</v>
      </c>
      <c r="D3" s="4">
        <v>67</v>
      </c>
      <c r="E3" s="4" t="str">
        <f>VLOOKUP(A3,HOP!A:L,12,0)</f>
        <v>67.00</v>
      </c>
      <c r="F3" s="4" t="str">
        <f>VLOOKUP(A3,HOP!A:C,3,0)</f>
        <v>3129899</v>
      </c>
      <c r="G3" s="4">
        <f>D3-E3</f>
        <v>0</v>
      </c>
      <c r="H3" s="4" t="str">
        <f>$H$1&amp;F3</f>
        <v>，3129899</v>
      </c>
      <c r="I3" s="4" t="str">
        <f>VLOOKUP(A3,HOP!A:U,21,0)</f>
        <v>直采</v>
      </c>
    </row>
    <row r="4" s="4" customFormat="1" spans="1:9">
      <c r="A4" s="5">
        <v>999223204588725</v>
      </c>
      <c r="B4" s="6">
        <v>45001</v>
      </c>
      <c r="C4" s="6">
        <v>45004</v>
      </c>
      <c r="D4" s="4">
        <v>171</v>
      </c>
      <c r="E4" s="4" t="str">
        <f>VLOOKUP(A4,HOP!A:L,12,0)</f>
        <v>171.00</v>
      </c>
      <c r="F4" s="4" t="str">
        <f>VLOOKUP(A4,HOP!A:C,3,0)</f>
        <v>3140225</v>
      </c>
      <c r="G4" s="4">
        <f>D4-E4</f>
        <v>0</v>
      </c>
      <c r="H4" s="4" t="str">
        <f>$H$1&amp;F4</f>
        <v>，3140225</v>
      </c>
      <c r="I4" s="4" t="str">
        <f>VLOOKUP(A4,HOP!A:U,21,0)</f>
        <v>直采</v>
      </c>
    </row>
    <row r="5" s="4" customFormat="1" spans="1:9">
      <c r="A5" s="5">
        <v>999223204992063</v>
      </c>
      <c r="B5" s="6">
        <v>45001</v>
      </c>
      <c r="C5" s="6">
        <v>45004</v>
      </c>
      <c r="D5" s="4">
        <v>157</v>
      </c>
      <c r="E5" s="4" t="str">
        <f>VLOOKUP(A5,HOP!A:L,12,0)</f>
        <v>157.00</v>
      </c>
      <c r="F5" s="4" t="str">
        <f>VLOOKUP(A5,HOP!A:C,3,0)</f>
        <v>3140313</v>
      </c>
      <c r="G5" s="4">
        <f>D5-E5</f>
        <v>0</v>
      </c>
      <c r="H5" s="4" t="str">
        <f>$H$1&amp;F5</f>
        <v>，3140313</v>
      </c>
      <c r="I5" s="4" t="str">
        <f>VLOOKUP(A5,HOP!A:U,21,0)</f>
        <v>直采</v>
      </c>
    </row>
    <row r="6" s="4" customFormat="1" spans="1:9">
      <c r="A6" s="5">
        <v>999223205383182</v>
      </c>
      <c r="B6" s="6">
        <v>45001</v>
      </c>
      <c r="C6" s="6">
        <v>45004</v>
      </c>
      <c r="D6" s="4">
        <v>136</v>
      </c>
      <c r="E6" s="4" t="str">
        <f>VLOOKUP(A6,HOP!A:L,12,0)</f>
        <v>136.00</v>
      </c>
      <c r="F6" s="4" t="str">
        <f>VLOOKUP(A6,HOP!A:C,3,0)</f>
        <v>3140417</v>
      </c>
      <c r="G6" s="4">
        <f>D6-E6</f>
        <v>0</v>
      </c>
      <c r="H6" s="4" t="str">
        <f>$H$1&amp;F6</f>
        <v>，3140417</v>
      </c>
      <c r="I6" s="4" t="str">
        <f>VLOOKUP(A6,HOP!A:U,21,0)</f>
        <v>直连</v>
      </c>
    </row>
    <row r="7" s="4" customFormat="1" spans="1:9">
      <c r="A7" s="5">
        <v>999223214811128</v>
      </c>
      <c r="B7" s="6">
        <v>45002</v>
      </c>
      <c r="C7" s="6">
        <v>45004</v>
      </c>
      <c r="D7" s="4">
        <v>92</v>
      </c>
      <c r="E7" s="4" t="str">
        <f>VLOOKUP(A7,HOP!A:L,12,0)</f>
        <v>92.00</v>
      </c>
      <c r="F7" s="4" t="str">
        <f>VLOOKUP(A7,HOP!A:C,3,0)</f>
        <v>3143139</v>
      </c>
      <c r="G7" s="4">
        <f>D7-E7</f>
        <v>0</v>
      </c>
      <c r="H7" s="4" t="str">
        <f>$H$1&amp;F7</f>
        <v>，3143139</v>
      </c>
      <c r="I7" s="4" t="str">
        <f>VLOOKUP(A7,HOP!A:U,21,0)</f>
        <v>直连</v>
      </c>
    </row>
    <row r="9" spans="4:4">
      <c r="D9" s="4">
        <f>SUM(D2:D8)</f>
        <v>723</v>
      </c>
    </row>
    <row r="13" spans="1:4">
      <c r="A13" s="4" t="s">
        <v>65</v>
      </c>
      <c r="C13" s="4">
        <v>495</v>
      </c>
      <c r="D13" s="4">
        <v>3884.91</v>
      </c>
    </row>
    <row r="14" spans="1:4">
      <c r="A14" s="4" t="s">
        <v>66</v>
      </c>
      <c r="C14" s="4">
        <v>228</v>
      </c>
      <c r="D14" s="4">
        <v>1789.41</v>
      </c>
    </row>
    <row r="15" spans="1:4">
      <c r="A15" s="4" t="s">
        <v>67</v>
      </c>
      <c r="C15" s="4">
        <f>SUM(C13:C14)</f>
        <v>723</v>
      </c>
      <c r="D15" s="4">
        <f>SUM(D13:D14)</f>
        <v>5674.32</v>
      </c>
    </row>
    <row r="16" spans="1:1">
      <c r="A16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999223214811128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999223205383182</v>
      </c>
      <c r="B3" s="1" t="s">
        <v>88</v>
      </c>
      <c r="C3" s="1" t="s">
        <v>106</v>
      </c>
      <c r="D3" s="1" t="s">
        <v>107</v>
      </c>
      <c r="E3" s="1" t="s">
        <v>108</v>
      </c>
      <c r="F3" s="1" t="s">
        <v>88</v>
      </c>
      <c r="G3" s="1" t="s">
        <v>93</v>
      </c>
      <c r="H3" s="1" t="s">
        <v>94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111</v>
      </c>
      <c r="S3" s="1" t="s">
        <v>102</v>
      </c>
      <c r="T3" s="1" t="s">
        <v>103</v>
      </c>
      <c r="U3" s="1" t="s">
        <v>104</v>
      </c>
      <c r="V3" s="1" t="s">
        <v>112</v>
      </c>
    </row>
    <row r="4" s="1" customFormat="1" spans="1:22">
      <c r="A4" s="3">
        <v>999223204992063</v>
      </c>
      <c r="B4" s="1" t="s">
        <v>88</v>
      </c>
      <c r="C4" s="1" t="s">
        <v>113</v>
      </c>
      <c r="D4" s="1" t="s">
        <v>114</v>
      </c>
      <c r="E4" s="1" t="s">
        <v>115</v>
      </c>
      <c r="F4" s="1" t="s">
        <v>88</v>
      </c>
      <c r="G4" s="1" t="s">
        <v>93</v>
      </c>
      <c r="H4" s="1" t="s">
        <v>94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118</v>
      </c>
      <c r="S4" s="1" t="s">
        <v>102</v>
      </c>
      <c r="T4" s="1" t="s">
        <v>103</v>
      </c>
      <c r="U4" s="1" t="s">
        <v>119</v>
      </c>
      <c r="V4" s="1" t="s">
        <v>120</v>
      </c>
    </row>
    <row r="5" s="1" customFormat="1" spans="1:22">
      <c r="A5" s="3">
        <v>999223204588725</v>
      </c>
      <c r="B5" s="1" t="s">
        <v>88</v>
      </c>
      <c r="C5" s="1" t="s">
        <v>121</v>
      </c>
      <c r="D5" s="1" t="s">
        <v>114</v>
      </c>
      <c r="E5" s="1" t="s">
        <v>122</v>
      </c>
      <c r="F5" s="1" t="s">
        <v>88</v>
      </c>
      <c r="G5" s="1" t="s">
        <v>93</v>
      </c>
      <c r="H5" s="1" t="s">
        <v>94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125</v>
      </c>
      <c r="S5" s="1" t="s">
        <v>102</v>
      </c>
      <c r="T5" s="1" t="s">
        <v>103</v>
      </c>
      <c r="U5" s="1" t="s">
        <v>119</v>
      </c>
      <c r="V5" s="1" t="s">
        <v>120</v>
      </c>
    </row>
    <row r="6" s="1" customFormat="1" spans="1:22">
      <c r="A6" s="3">
        <v>23166986414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130</v>
      </c>
      <c r="G6" s="1" t="s">
        <v>93</v>
      </c>
      <c r="H6" s="1" t="s">
        <v>94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133</v>
      </c>
      <c r="S6" s="1" t="s">
        <v>102</v>
      </c>
      <c r="T6" s="1" t="s">
        <v>103</v>
      </c>
      <c r="U6" s="1" t="s">
        <v>119</v>
      </c>
      <c r="V6" s="1" t="s">
        <v>120</v>
      </c>
    </row>
    <row r="7" s="1" customFormat="1" spans="1:22">
      <c r="A7" s="3">
        <v>999223037402585</v>
      </c>
      <c r="B7" s="1" t="s">
        <v>134</v>
      </c>
      <c r="C7" s="1" t="s">
        <v>135</v>
      </c>
      <c r="D7" s="1" t="s">
        <v>136</v>
      </c>
      <c r="E7" s="1" t="s">
        <v>137</v>
      </c>
      <c r="F7" s="1" t="s">
        <v>130</v>
      </c>
      <c r="G7" s="1" t="s">
        <v>93</v>
      </c>
      <c r="H7" s="1" t="s">
        <v>94</v>
      </c>
      <c r="I7" s="1" t="s">
        <v>138</v>
      </c>
      <c r="J7" s="1" t="s">
        <v>30</v>
      </c>
      <c r="K7" s="1" t="s">
        <v>139</v>
      </c>
      <c r="L7" s="1" t="s">
        <v>139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140</v>
      </c>
      <c r="S7" s="1" t="s">
        <v>102</v>
      </c>
      <c r="T7" s="1" t="s">
        <v>103</v>
      </c>
      <c r="U7" s="1" t="s">
        <v>119</v>
      </c>
      <c r="V7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2023-03-22T02:43:48Z</dcterms:created>
  <dcterms:modified xsi:type="dcterms:W3CDTF">2023-03-22T02:54:17Z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C4E4F1F509C1457CB9A5ABB046714F15</vt:lpwstr>
  </property>
  <property fmtid="{D5CDD505-2E9C-101B-9397-08002B2CF9AE}" pid="3" name="KSOProductBuildVer">
    <vt:lpwstr>2052-11.1.0.13703</vt:lpwstr>
  </property>
</Properties>
</file>