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对账!$1:$69</definedName>
  </definedNames>
  <calcPr calcId="144525"/>
</workbook>
</file>

<file path=xl/sharedStrings.xml><?xml version="1.0" encoding="utf-8"?>
<sst xmlns="http://schemas.openxmlformats.org/spreadsheetml/2006/main" count="1237" uniqueCount="377">
  <si>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</si>
  <si>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</si>
  <si>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</si>
  <si>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</si>
  <si>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</si>
  <si>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</si>
  <si>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</si>
  <si>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</si>
  <si>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</si>
  <si>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</si>
  <si>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</si>
  <si>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</si>
  <si>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</si>
  <si>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</si>
  <si>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</si>
  <si>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</si>
  <si>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</si>
  <si>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</si>
  <si>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</si>
  <si>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</si>
  <si>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</si>
  <si>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</si>
  <si>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</si>
  <si>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</si>
  <si>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</si>
  <si>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999222709485308	</t>
  </si>
  <si>
    <t>Ctrip</t>
  </si>
  <si>
    <t>正常</t>
  </si>
  <si>
    <t>[香港]香港丽豪酒店(Regal Riverside Hotel)(2921366)</t>
  </si>
  <si>
    <t>标准客房&lt;双人入住&gt;&lt;内宾&gt;&lt;预付&gt;&lt;双早&gt;</t>
  </si>
  <si>
    <t>CNY</t>
  </si>
  <si>
    <t>DU/YONGYUAN,HU/YANFANG</t>
  </si>
  <si>
    <t>CA363230311CNY</t>
  </si>
  <si>
    <t>未提现</t>
  </si>
  <si>
    <t>携程开票</t>
  </si>
  <si>
    <t xml:space="preserve">3029088	</t>
  </si>
  <si>
    <t xml:space="preserve">	</t>
  </si>
  <si>
    <t xml:space="preserve">999222775037785	</t>
  </si>
  <si>
    <t>[梅州]梅州白天鹅迎宾馆(100697959)</t>
  </si>
  <si>
    <t>商务江景双床房&lt;特惠专享&gt;&lt;双人入住&gt;&lt;日历房套餐高价值&gt;&lt;双早&gt;&lt;新酒店礼盒&gt;</t>
  </si>
  <si>
    <t>蔺启明</t>
  </si>
  <si>
    <t xml:space="preserve">999222843543657	</t>
  </si>
  <si>
    <t>[香港]香港米易商务宾馆(M Easy Hotel)(670116)</t>
  </si>
  <si>
    <t>标准大床房&lt;特惠专享&gt;&lt;双人入住&gt;&lt;无早&gt;</t>
  </si>
  <si>
    <t>SHUM/YATMAN</t>
  </si>
  <si>
    <t xml:space="preserve">3050902	</t>
  </si>
  <si>
    <t xml:space="preserve">999222848136186	</t>
  </si>
  <si>
    <t>张贤冬</t>
  </si>
  <si>
    <t>取消</t>
  </si>
  <si>
    <t xml:space="preserve">999222857080900	</t>
  </si>
  <si>
    <t>商务江景大床房&lt;特惠专享&gt;&lt;双人入住&gt;&lt;日历房套餐高价值&gt;&lt;双早&gt;&lt;新酒店礼盒&gt;</t>
  </si>
  <si>
    <t>刘瑞森,杨启挺,杨恒青,林邦羽,吴荣龙</t>
  </si>
  <si>
    <t xml:space="preserve">999222857115262	</t>
  </si>
  <si>
    <t>陈宏欢</t>
  </si>
  <si>
    <t xml:space="preserve">999222857284776	</t>
  </si>
  <si>
    <t>吴荣龙,杨恒青,林邦羽,刘瑞森</t>
  </si>
  <si>
    <t xml:space="preserve">999222858471569	</t>
  </si>
  <si>
    <t>邱胤钧,汤雅</t>
  </si>
  <si>
    <t xml:space="preserve">999222863773301	</t>
  </si>
  <si>
    <t>[深圳]深圳中洲圣廷苑酒店世纪楼(67322800)</t>
  </si>
  <si>
    <t>豪华双床房&lt;双人入住&gt;&lt;内宾&gt;&lt;预付&gt;&lt;无早&gt;</t>
  </si>
  <si>
    <t>叶卫东</t>
  </si>
  <si>
    <t xml:space="preserve">3054072	</t>
  </si>
  <si>
    <t xml:space="preserve">858624600	</t>
  </si>
  <si>
    <t xml:space="preserve">999222867719987	</t>
  </si>
  <si>
    <t>杨启挺</t>
  </si>
  <si>
    <t xml:space="preserve">999222871289026	</t>
  </si>
  <si>
    <t>林莉,戴华</t>
  </si>
  <si>
    <t xml:space="preserve">999222872330047	</t>
  </si>
  <si>
    <t>商务江景大床房&lt;超值特惠&gt;&lt;双人入住&gt;&lt;日历房套餐高价值&gt;&lt;单早&gt;&lt;新酒店礼盒&gt;</t>
  </si>
  <si>
    <t>张欣宁</t>
  </si>
  <si>
    <t xml:space="preserve">999222874750129	</t>
  </si>
  <si>
    <t>戴勇</t>
  </si>
  <si>
    <t xml:space="preserve">999222887538814	</t>
  </si>
  <si>
    <t>萧千</t>
  </si>
  <si>
    <t xml:space="preserve">999222888090059	</t>
  </si>
  <si>
    <t>龚孟轩</t>
  </si>
  <si>
    <t xml:space="preserve">999222888401329	</t>
  </si>
  <si>
    <t>商务城景大床房&lt;超值特惠&gt;&lt;双人入住&gt;&lt;日历房套餐高价值&gt;&lt;单早&gt;&lt;新酒店礼盒&gt;</t>
  </si>
  <si>
    <t>刘政权</t>
  </si>
  <si>
    <t xml:space="preserve">999222891154960	</t>
  </si>
  <si>
    <t>崔茂春</t>
  </si>
  <si>
    <t xml:space="preserve">999222891555524	</t>
  </si>
  <si>
    <t>李晓克,王清芝</t>
  </si>
  <si>
    <t xml:space="preserve">999222892200631	</t>
  </si>
  <si>
    <t>商务江景双床房&lt;超值特惠&gt;&lt;双人入住&gt;&lt;日历房套餐高价值&gt;&lt;单早&gt;&lt;新酒店礼盒&gt;</t>
  </si>
  <si>
    <t xml:space="preserve">999222892551642	</t>
  </si>
  <si>
    <t>[梅州]梅州麓湖山酒店(67856423)</t>
  </si>
  <si>
    <t>豪华大床房&lt;双人入住&gt;&lt;升级特惠&gt;&lt;双早&gt;&lt;新高价值日历房套餐&gt;&lt;新酒店礼盒&gt;</t>
  </si>
  <si>
    <t>吴朝燕</t>
  </si>
  <si>
    <t xml:space="preserve">999222893507903	</t>
  </si>
  <si>
    <t>李蜀梅,洪虹</t>
  </si>
  <si>
    <t xml:space="preserve">999222893708313	</t>
  </si>
  <si>
    <t>周小南</t>
  </si>
  <si>
    <t xml:space="preserve">999222893904480	</t>
  </si>
  <si>
    <t>胡永浩,刘云,姚瑶</t>
  </si>
  <si>
    <t xml:space="preserve">999222599677688	</t>
  </si>
  <si>
    <t>赔款</t>
  </si>
  <si>
    <t>[香港]香港九龙海逸君绰酒店(Harbour Grand Kowloon)(17095949)</t>
  </si>
  <si>
    <t>海港景观房&lt;双人入住&gt;&lt;内宾&gt;&lt;预付&gt;&lt;无早&gt;</t>
  </si>
  <si>
    <t>SHI/WEIXING</t>
  </si>
  <si>
    <t xml:space="preserve">3014306	</t>
  </si>
  <si>
    <t xml:space="preserve">HBD-69599-318-1665941	</t>
  </si>
  <si>
    <t xml:space="preserve">999222704667012	</t>
  </si>
  <si>
    <t>[香港]香港旺角智选假日酒店(Holiday Inn Express Hong Kong Mongkok)(9868292)</t>
  </si>
  <si>
    <t>标准双床房&lt;双人入住&gt;&lt;内宾&gt;&lt;预付&gt;&lt;双早&gt;</t>
  </si>
  <si>
    <t>Liu/Tengfei,Tu/Zhihang</t>
  </si>
  <si>
    <t xml:space="preserve">3028188	</t>
  </si>
  <si>
    <t xml:space="preserve">999222813904782	</t>
  </si>
  <si>
    <t>[深圳]深圳中航城格兰云天大酒店(67324644)</t>
  </si>
  <si>
    <t>高级大床房&lt;双人入住&gt;&lt;内宾&gt;&lt;预付&gt;&lt;无早&gt;</t>
  </si>
  <si>
    <t>林测</t>
  </si>
  <si>
    <t>CA363230312CNY</t>
  </si>
  <si>
    <t xml:space="preserve">3045330	</t>
  </si>
  <si>
    <t xml:space="preserve">999222831943930	</t>
  </si>
  <si>
    <t>[梅州]梅州新飞腾艺术酒店(100914635)</t>
  </si>
  <si>
    <t>豪华主题双床房&lt;特惠专享&gt;&lt;双人入住&gt;&lt;无早&gt;</t>
  </si>
  <si>
    <t>严晓宁</t>
  </si>
  <si>
    <t xml:space="preserve">3049065	</t>
  </si>
  <si>
    <t xml:space="preserve">acknowledge	</t>
  </si>
  <si>
    <t xml:space="preserve">999222844835095	</t>
  </si>
  <si>
    <t>标准双床房&lt;双人入住&gt;&lt;升级特惠&gt;&lt;双早&gt;&lt;新高价值日历房套餐&gt;&lt;新酒店礼盒&gt;</t>
  </si>
  <si>
    <t>鲁业超</t>
  </si>
  <si>
    <t xml:space="preserve">999222848217043	</t>
  </si>
  <si>
    <t>张娴</t>
  </si>
  <si>
    <t xml:space="preserve">999222848332963	</t>
  </si>
  <si>
    <t xml:space="preserve">999222848628965	</t>
  </si>
  <si>
    <t>温煜</t>
  </si>
  <si>
    <t xml:space="preserve">999222848684367	</t>
  </si>
  <si>
    <t>刘婷</t>
  </si>
  <si>
    <t xml:space="preserve">999222848720738	</t>
  </si>
  <si>
    <t xml:space="preserve">999222849995549	</t>
  </si>
  <si>
    <t>[佛山]佛山顺德嘉信康年花园酒店(37190267)</t>
  </si>
  <si>
    <t>梁瑞华</t>
  </si>
  <si>
    <t xml:space="preserve">3051823	</t>
  </si>
  <si>
    <t xml:space="preserve">2302210088	</t>
  </si>
  <si>
    <t>退单</t>
  </si>
  <si>
    <t xml:space="preserve">999222911968250	</t>
  </si>
  <si>
    <t>耿继坤</t>
  </si>
  <si>
    <t xml:space="preserve">2082569	</t>
  </si>
  <si>
    <t xml:space="preserve">999222913399785	</t>
  </si>
  <si>
    <t>武文彬,赵鹏飞,冯嘻嘻</t>
  </si>
  <si>
    <t xml:space="preserve">2083011	</t>
  </si>
  <si>
    <t xml:space="preserve">999222477340567	</t>
  </si>
  <si>
    <t>[梅州]梅州客都大酒店(100660732)</t>
  </si>
  <si>
    <t>商务双床房&lt;特惠专享&gt;&lt;双人入住&gt;&lt;双早&gt;</t>
  </si>
  <si>
    <t>陈思</t>
  </si>
  <si>
    <t>CA363230313CNY</t>
  </si>
  <si>
    <t xml:space="preserve">2997047	</t>
  </si>
  <si>
    <t xml:space="preserve">999222818646359	</t>
  </si>
  <si>
    <t>[香港]香港帝国酒店(Imperial Hotel)(808817)</t>
  </si>
  <si>
    <t>高级房&lt;双人入住&gt;&lt;内宾&gt;&lt;预付&gt;&lt;无早&gt;</t>
  </si>
  <si>
    <t>WANG/QUN</t>
  </si>
  <si>
    <t xml:space="preserve">3046701	</t>
  </si>
  <si>
    <t xml:space="preserve">999222836386454	</t>
  </si>
  <si>
    <t>[香港]香港广易商务宾馆(家庭旅馆)(WIDE EVER HOSTEL)(2981749)</t>
  </si>
  <si>
    <t>标准双床房&lt;特惠专享&gt;&lt;双人入住&gt;&lt;无早&gt;</t>
  </si>
  <si>
    <t>Chen/Yiquan</t>
  </si>
  <si>
    <t xml:space="preserve">3049868	</t>
  </si>
  <si>
    <t xml:space="preserve">999222836435717	</t>
  </si>
  <si>
    <t>YE/YAXIN</t>
  </si>
  <si>
    <t xml:space="preserve">3049883	</t>
  </si>
  <si>
    <t xml:space="preserve">999222857942923	</t>
  </si>
  <si>
    <t>高级客房&lt;双人入住&gt;&lt;内宾&gt;&lt;预付&gt;&lt;无早&gt;</t>
  </si>
  <si>
    <t>REN/QIN</t>
  </si>
  <si>
    <t xml:space="preserve">3053497	</t>
  </si>
  <si>
    <t xml:space="preserve">10775179	</t>
  </si>
  <si>
    <t xml:space="preserve">999222900154194	</t>
  </si>
  <si>
    <t>吴海杰</t>
  </si>
  <si>
    <t xml:space="preserve">999222901004727	</t>
  </si>
  <si>
    <t>吴董鹏</t>
  </si>
  <si>
    <t xml:space="preserve">999222911674512	</t>
  </si>
  <si>
    <t>商务城景双床房&lt;超值特惠&gt;&lt;双人入住&gt;&lt;日历房套餐高价值&gt;&lt;单早&gt;&lt;新酒店礼盒&gt;</t>
  </si>
  <si>
    <t>李群</t>
  </si>
  <si>
    <t xml:space="preserve">999222914069531	</t>
  </si>
  <si>
    <t>[香港]英皇骏景酒店(The Emperor Hotel)(25062796)</t>
  </si>
  <si>
    <t>行政客房&lt;双人入住&gt;&lt;内宾&gt;&lt;预付&gt;&lt;无早&gt;</t>
  </si>
  <si>
    <t>Zhang/Qing</t>
  </si>
  <si>
    <t xml:space="preserve">3062614	</t>
  </si>
  <si>
    <t xml:space="preserve">MTN-4908936683859998149	</t>
  </si>
  <si>
    <t xml:space="preserve">999222915570441	</t>
  </si>
  <si>
    <t>蒋国良,周明,凌静,陈英</t>
  </si>
  <si>
    <t xml:space="preserve">999222922374179	</t>
  </si>
  <si>
    <t>梁若丽</t>
  </si>
  <si>
    <t xml:space="preserve">999222922460266	</t>
  </si>
  <si>
    <t>梁若仙</t>
  </si>
  <si>
    <t xml:space="preserve">999222923762883	</t>
  </si>
  <si>
    <t>冯峙杰</t>
  </si>
  <si>
    <t xml:space="preserve">999222924716618	</t>
  </si>
  <si>
    <t>陈蕾</t>
  </si>
  <si>
    <t xml:space="preserve">3064659	</t>
  </si>
  <si>
    <t xml:space="preserve">999222925359078	</t>
  </si>
  <si>
    <t>[厦门]厦门国际会议中心酒店（环岛路酒店）(67322689)</t>
  </si>
  <si>
    <t>豪华海景大床房&lt;双人入住&gt;&lt;内宾&gt;&lt;预付&gt;&lt;无早&gt;</t>
  </si>
  <si>
    <t>钟菲</t>
  </si>
  <si>
    <t xml:space="preserve">3064855	</t>
  </si>
  <si>
    <t xml:space="preserve">999222925409355	</t>
  </si>
  <si>
    <t>豪华双床房&lt;双人入住&gt;&lt;升级特惠&gt;&lt;双早&gt;&lt;新高价值日历房套餐&gt;&lt;新酒店礼盒&gt;</t>
  </si>
  <si>
    <t>付永忠</t>
  </si>
  <si>
    <t xml:space="preserve">999222926551249	</t>
  </si>
  <si>
    <t>袁妙蓉,黄灿金,黄秀娟</t>
  </si>
  <si>
    <t xml:space="preserve">999222926585901	</t>
  </si>
  <si>
    <t>黄玉珍</t>
  </si>
  <si>
    <t xml:space="preserve">999222927090908	</t>
  </si>
  <si>
    <t>唐克阳</t>
  </si>
  <si>
    <t xml:space="preserve">999222929462757	</t>
  </si>
  <si>
    <t>贺勇</t>
  </si>
  <si>
    <t xml:space="preserve">999222931811516	</t>
  </si>
  <si>
    <t>[蕉岭]蕉岭培鸿乡墅(100954969)</t>
  </si>
  <si>
    <t>乡韵双人房&lt;超值特惠&gt;&lt;双人入住&gt;&lt;双早&gt;</t>
  </si>
  <si>
    <t>黄敏英,黄永军</t>
  </si>
  <si>
    <t xml:space="preserve">999222936177651	</t>
  </si>
  <si>
    <t>豪华主题大床房&lt;特惠专享&gt;&lt;双人入住&gt;&lt;无早&gt;</t>
  </si>
  <si>
    <t>丘开城</t>
  </si>
  <si>
    <t xml:space="preserve">3066505	</t>
  </si>
  <si>
    <t>，</t>
  </si>
  <si>
    <t>999222848136186</t>
  </si>
  <si>
    <t>202302211404200073</t>
  </si>
  <si>
    <t>999222857115262</t>
  </si>
  <si>
    <t>202302212257070075</t>
  </si>
  <si>
    <t>999222857284776</t>
  </si>
  <si>
    <t>202302212308360021</t>
  </si>
  <si>
    <t>999222858471569</t>
  </si>
  <si>
    <t>202302220821230025</t>
  </si>
  <si>
    <t>999222867719987</t>
  </si>
  <si>
    <t>202302221223120068</t>
  </si>
  <si>
    <t>999222872330047</t>
  </si>
  <si>
    <t>202302221712000073</t>
  </si>
  <si>
    <t>999222887538814</t>
  </si>
  <si>
    <t>202302230910190071</t>
  </si>
  <si>
    <t>999222888090059</t>
  </si>
  <si>
    <t>202302231025250025</t>
  </si>
  <si>
    <t>999222891555524</t>
  </si>
  <si>
    <t>202302231401480071</t>
  </si>
  <si>
    <t>999222892200631</t>
  </si>
  <si>
    <t>202302231449370071</t>
  </si>
  <si>
    <t>999222892551642</t>
  </si>
  <si>
    <t>202302231501160025</t>
  </si>
  <si>
    <t>999222893507903</t>
  </si>
  <si>
    <t>202302231602470069</t>
  </si>
  <si>
    <t>999222893708313</t>
  </si>
  <si>
    <t>202302231626290068</t>
  </si>
  <si>
    <t>999222893904480</t>
  </si>
  <si>
    <t>202302231628560073</t>
  </si>
  <si>
    <t>999222599677688</t>
  </si>
  <si>
    <t>本期扣款1767.5元</t>
  </si>
  <si>
    <t>999222704667012</t>
  </si>
  <si>
    <t>本期扣款1010.91元</t>
  </si>
  <si>
    <t>999222844835095</t>
  </si>
  <si>
    <t>202302231155180001</t>
  </si>
  <si>
    <t>999222848628965</t>
  </si>
  <si>
    <t>202302211440100073</t>
  </si>
  <si>
    <t>999222848720738</t>
  </si>
  <si>
    <t>202302211440110020</t>
  </si>
  <si>
    <t>999222911968250</t>
  </si>
  <si>
    <t>202302241244250021</t>
  </si>
  <si>
    <t>999222913399785</t>
  </si>
  <si>
    <t>202302241414310021</t>
  </si>
  <si>
    <t>999222900154194</t>
  </si>
  <si>
    <t>202302232231480073</t>
  </si>
  <si>
    <t>999222901004727</t>
  </si>
  <si>
    <t>202302232326360020</t>
  </si>
  <si>
    <t>999222911674512</t>
  </si>
  <si>
    <t>202302241244590025</t>
  </si>
  <si>
    <t>999222915570441</t>
  </si>
  <si>
    <t>202302241631180068</t>
  </si>
  <si>
    <t>999222922374179</t>
  </si>
  <si>
    <t>202302242246150069</t>
  </si>
  <si>
    <t>999222922460266</t>
  </si>
  <si>
    <t>202302242254500068</t>
  </si>
  <si>
    <t>999222923762883</t>
  </si>
  <si>
    <t>202302250103230075</t>
  </si>
  <si>
    <t>999222926551249</t>
  </si>
  <si>
    <t>202302251020440020</t>
  </si>
  <si>
    <t>999222926585901</t>
  </si>
  <si>
    <t>202302251018300073</t>
  </si>
  <si>
    <t>999222927090908</t>
  </si>
  <si>
    <t>202302251058170025</t>
  </si>
  <si>
    <t>999222929462757</t>
  </si>
  <si>
    <t>202302251357140073</t>
  </si>
  <si>
    <t>999222931811516</t>
  </si>
  <si>
    <t>202302251641500071</t>
  </si>
  <si>
    <t>A230322162021481</t>
  </si>
  <si>
    <t>A230322162125481</t>
  </si>
  <si>
    <t>房集：i230322164921 16757.3元</t>
  </si>
  <si>
    <t>CNY / HKD 当前参考汇率: 1.135343044</t>
  </si>
  <si>
    <t>总计:21148.5 CNY/
24010.8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</si>
  <si>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</si>
  <si>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</si>
  <si>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</si>
  <si>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</si>
  <si>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</si>
  <si>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</si>
  <si>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</si>
  <si>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</si>
  <si>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</si>
  <si>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</si>
  <si>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</si>
  <si>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</si>
  <si>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</si>
  <si>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</si>
  <si>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</si>
  <si>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</si>
  <si>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</si>
  <si>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</si>
  <si>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</si>
  <si>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2023-02-25</t>
  </si>
  <si>
    <t>3066505</t>
  </si>
  <si>
    <t>梅州新飞腾艺术酒店</t>
  </si>
  <si>
    <t>2023-02-26</t>
  </si>
  <si>
    <t>退房日周结</t>
  </si>
  <si>
    <t>153.00</t>
  </si>
  <si>
    <t>RMB</t>
  </si>
  <si>
    <t>0</t>
  </si>
  <si>
    <t>0.00</t>
  </si>
  <si>
    <t>携程国内直连(DD)</t>
  </si>
  <si>
    <t>01.011249</t>
  </si>
  <si>
    <t>2023-02-25 22:16:46</t>
  </si>
  <si>
    <t>否</t>
  </si>
  <si>
    <t>汇智国际旅游发展有限公司</t>
  </si>
  <si>
    <t>直采</t>
  </si>
  <si>
    <t>中国</t>
  </si>
  <si>
    <t>3064659</t>
  </si>
  <si>
    <t>梅州客都大酒店</t>
  </si>
  <si>
    <t>204.00</t>
  </si>
  <si>
    <t>2023-02-25 03:14:03</t>
  </si>
  <si>
    <t>2023-02-24</t>
  </si>
  <si>
    <t>3062614</t>
  </si>
  <si>
    <t>英皇骏景酒店</t>
  </si>
  <si>
    <t>Zhang Qing</t>
  </si>
  <si>
    <t>1701.87</t>
  </si>
  <si>
    <t>2023-02-24 14:52:39</t>
  </si>
  <si>
    <t>直连</t>
  </si>
  <si>
    <t>2023-02-22</t>
  </si>
  <si>
    <t>3054072</t>
  </si>
  <si>
    <t>深圳中洲圣廷苑酒店世纪楼</t>
  </si>
  <si>
    <t>2023-02-23</t>
  </si>
  <si>
    <t>437.33</t>
  </si>
  <si>
    <t>2023-02-22 08:39:15</t>
  </si>
  <si>
    <t>3053497</t>
  </si>
  <si>
    <t>香港丽豪酒店</t>
  </si>
  <si>
    <t>REN QIN</t>
  </si>
  <si>
    <t>1102.05</t>
  </si>
  <si>
    <t>2023-02-22 00:05:04</t>
  </si>
  <si>
    <t>2023-02-21</t>
  </si>
  <si>
    <t>3051823</t>
  </si>
  <si>
    <t>佛山顺德嘉信康年花园酒店</t>
  </si>
  <si>
    <t>267.65</t>
  </si>
  <si>
    <t>2023-02-21 15:49:57</t>
  </si>
  <si>
    <t>3050902</t>
  </si>
  <si>
    <t>香港米易商务宾馆家庭旅馆</t>
  </si>
  <si>
    <t>SHUM YATMAN</t>
  </si>
  <si>
    <t>734.40</t>
  </si>
  <si>
    <t>2023-02-21 10:00:43</t>
  </si>
  <si>
    <t>2023-02-20</t>
  </si>
  <si>
    <t>3049883</t>
  </si>
  <si>
    <t>香港广易商务宾馆(家庭旅馆)</t>
  </si>
  <si>
    <t>YE YAXIN</t>
  </si>
  <si>
    <t>612.00</t>
  </si>
  <si>
    <t>2023-02-20 21:03:48</t>
  </si>
  <si>
    <t>3049868</t>
  </si>
  <si>
    <t>Chen Yiquan</t>
  </si>
  <si>
    <t>2023-02-20 20:59:37</t>
  </si>
  <si>
    <t>3049065</t>
  </si>
  <si>
    <t>163.20</t>
  </si>
  <si>
    <t>2023-02-20 16:31:40</t>
  </si>
  <si>
    <t>2023-02-19</t>
  </si>
  <si>
    <t>3046701</t>
  </si>
  <si>
    <t>香港帝国酒店</t>
  </si>
  <si>
    <t>WANG QUN</t>
  </si>
  <si>
    <t>727.34</t>
  </si>
  <si>
    <t>2023-02-19 20:29:23</t>
  </si>
  <si>
    <t>2023-02-14</t>
  </si>
  <si>
    <t>3029088</t>
  </si>
  <si>
    <t>DU YONGYUAN,HU YANFANG</t>
  </si>
  <si>
    <t>454.77</t>
  </si>
  <si>
    <t>2023-02-14 00:03:07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</si>
</sst>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16</xdr:col>
      <xdr:colOff>85725</xdr:colOff>
      <xdr:row>105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884150"/>
          <a:ext cx="1157287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3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44980</v>
      </c>
      <c r="G2" s="6">
        <v>44981</v>
      </c>
      <c r="H2" s="4">
        <v>1</v>
      </c>
      <c r="I2" s="4">
        <v>1</v>
      </c>
      <c r="J2" s="4">
        <v>1</v>
      </c>
      <c r="K2" s="4" t="s">
        <v>30</v>
      </c>
      <c r="L2" s="4">
        <v>454.77</v>
      </c>
      <c r="M2" s="4">
        <v>454.77</v>
      </c>
      <c r="N2" s="4" t="s">
        <v>31</v>
      </c>
      <c r="O2" s="4" t="s">
        <v>32</v>
      </c>
      <c r="P2" s="4" t="s">
        <v>33</v>
      </c>
      <c r="Q2" s="4">
        <v>0</v>
      </c>
      <c r="R2" s="7">
        <v>44971</v>
      </c>
      <c r="S2" s="6">
        <v>44996</v>
      </c>
      <c r="T2" s="4" t="s">
        <v>34</v>
      </c>
      <c r="U2" s="4">
        <v>454.77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44978</v>
      </c>
      <c r="G3" s="6">
        <v>44981</v>
      </c>
      <c r="H3" s="4">
        <v>1</v>
      </c>
      <c r="I3" s="4">
        <v>3</v>
      </c>
      <c r="J3" s="4">
        <v>3</v>
      </c>
      <c r="K3" s="4" t="s">
        <v>30</v>
      </c>
      <c r="L3" s="4">
        <v>1024.8</v>
      </c>
      <c r="M3" s="4">
        <v>1024.8</v>
      </c>
      <c r="N3" s="4" t="s">
        <v>40</v>
      </c>
      <c r="O3" s="4" t="s">
        <v>32</v>
      </c>
      <c r="P3" s="4" t="s">
        <v>33</v>
      </c>
      <c r="Q3" s="4">
        <v>0</v>
      </c>
      <c r="R3" s="7">
        <v>44974</v>
      </c>
      <c r="S3" s="6">
        <v>44996</v>
      </c>
      <c r="T3" s="4" t="s">
        <v>34</v>
      </c>
      <c r="U3" s="4">
        <v>1024.8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44978</v>
      </c>
      <c r="G4" s="6">
        <v>44981</v>
      </c>
      <c r="H4" s="4">
        <v>1</v>
      </c>
      <c r="I4" s="4">
        <v>3</v>
      </c>
      <c r="J4" s="4">
        <v>3</v>
      </c>
      <c r="K4" s="4" t="s">
        <v>30</v>
      </c>
      <c r="L4" s="4">
        <v>734.4</v>
      </c>
      <c r="M4" s="4">
        <v>734.4</v>
      </c>
      <c r="N4" s="4" t="s">
        <v>44</v>
      </c>
      <c r="O4" s="4" t="s">
        <v>32</v>
      </c>
      <c r="P4" s="4" t="s">
        <v>33</v>
      </c>
      <c r="Q4" s="4">
        <v>0</v>
      </c>
      <c r="R4" s="7">
        <v>44978</v>
      </c>
      <c r="S4" s="6">
        <v>44996</v>
      </c>
      <c r="T4" s="4" t="s">
        <v>34</v>
      </c>
      <c r="U4" s="4">
        <v>734.4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44978</v>
      </c>
      <c r="G5" s="6">
        <v>44981</v>
      </c>
      <c r="H5" s="4">
        <v>1</v>
      </c>
      <c r="I5" s="4">
        <v>3</v>
      </c>
      <c r="J5" s="4">
        <v>3</v>
      </c>
      <c r="K5" s="4" t="s">
        <v>30</v>
      </c>
      <c r="L5" s="4">
        <v>1024.8</v>
      </c>
      <c r="M5" s="4">
        <v>1024.8</v>
      </c>
      <c r="N5" s="4" t="s">
        <v>47</v>
      </c>
      <c r="O5" s="4" t="s">
        <v>32</v>
      </c>
      <c r="P5" s="4" t="s">
        <v>33</v>
      </c>
      <c r="Q5" s="4">
        <v>0</v>
      </c>
      <c r="R5" s="7">
        <v>44978</v>
      </c>
      <c r="S5" s="6">
        <v>44996</v>
      </c>
      <c r="T5" s="4" t="s">
        <v>34</v>
      </c>
      <c r="U5" s="4">
        <v>1024.8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37</v>
      </c>
      <c r="B6" s="4" t="s">
        <v>26</v>
      </c>
      <c r="C6" s="4" t="s">
        <v>48</v>
      </c>
      <c r="D6" s="4" t="s">
        <v>38</v>
      </c>
      <c r="E6" s="4" t="s">
        <v>39</v>
      </c>
      <c r="F6" s="6">
        <v>44978</v>
      </c>
      <c r="G6" s="6">
        <v>44981</v>
      </c>
      <c r="H6" s="4">
        <v>1</v>
      </c>
      <c r="I6" s="4">
        <v>3</v>
      </c>
      <c r="J6" s="4">
        <v>3</v>
      </c>
      <c r="K6" s="4" t="s">
        <v>30</v>
      </c>
      <c r="L6" s="4">
        <v>-1024.8</v>
      </c>
      <c r="M6" s="4">
        <v>-1024.8</v>
      </c>
      <c r="N6" s="4" t="s">
        <v>40</v>
      </c>
      <c r="O6" s="4" t="s">
        <v>32</v>
      </c>
      <c r="P6" s="4" t="s">
        <v>33</v>
      </c>
      <c r="Q6" s="4">
        <v>0</v>
      </c>
      <c r="R6" s="7">
        <v>44974</v>
      </c>
      <c r="S6" s="6">
        <v>44996</v>
      </c>
      <c r="T6" s="4" t="s">
        <v>34</v>
      </c>
      <c r="U6" s="4">
        <v>-1024.8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38</v>
      </c>
      <c r="E7" s="4" t="s">
        <v>50</v>
      </c>
      <c r="F7" s="6">
        <v>44980</v>
      </c>
      <c r="G7" s="6">
        <v>44981</v>
      </c>
      <c r="H7" s="4">
        <v>5</v>
      </c>
      <c r="I7" s="4">
        <v>1</v>
      </c>
      <c r="J7" s="4">
        <v>5</v>
      </c>
      <c r="K7" s="4" t="s">
        <v>30</v>
      </c>
      <c r="L7" s="4">
        <v>1708</v>
      </c>
      <c r="M7" s="4">
        <v>1708</v>
      </c>
      <c r="N7" s="4" t="s">
        <v>51</v>
      </c>
      <c r="O7" s="4" t="s">
        <v>32</v>
      </c>
      <c r="P7" s="4" t="s">
        <v>33</v>
      </c>
      <c r="Q7" s="4">
        <v>0</v>
      </c>
      <c r="R7" s="7">
        <v>44978</v>
      </c>
      <c r="S7" s="6">
        <v>44996</v>
      </c>
      <c r="T7" s="4" t="s">
        <v>34</v>
      </c>
      <c r="U7" s="4">
        <v>1708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44980</v>
      </c>
      <c r="G8" s="6">
        <v>44981</v>
      </c>
      <c r="H8" s="4">
        <v>1</v>
      </c>
      <c r="I8" s="4">
        <v>1</v>
      </c>
      <c r="J8" s="4">
        <v>1</v>
      </c>
      <c r="K8" s="4" t="s">
        <v>30</v>
      </c>
      <c r="L8" s="4">
        <v>341.6</v>
      </c>
      <c r="M8" s="4">
        <v>341.6</v>
      </c>
      <c r="N8" s="4" t="s">
        <v>53</v>
      </c>
      <c r="O8" s="4" t="s">
        <v>32</v>
      </c>
      <c r="P8" s="4" t="s">
        <v>33</v>
      </c>
      <c r="Q8" s="4">
        <v>0</v>
      </c>
      <c r="R8" s="7">
        <v>44978</v>
      </c>
      <c r="S8" s="6">
        <v>44996</v>
      </c>
      <c r="T8" s="4" t="s">
        <v>34</v>
      </c>
      <c r="U8" s="4">
        <v>341.6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49</v>
      </c>
      <c r="B9" s="4" t="s">
        <v>26</v>
      </c>
      <c r="C9" s="4" t="s">
        <v>48</v>
      </c>
      <c r="D9" s="4" t="s">
        <v>38</v>
      </c>
      <c r="E9" s="4" t="s">
        <v>50</v>
      </c>
      <c r="F9" s="6">
        <v>44980</v>
      </c>
      <c r="G9" s="6">
        <v>44981</v>
      </c>
      <c r="H9" s="4">
        <v>5</v>
      </c>
      <c r="I9" s="4">
        <v>1</v>
      </c>
      <c r="J9" s="4">
        <v>5</v>
      </c>
      <c r="K9" s="4" t="s">
        <v>30</v>
      </c>
      <c r="L9" s="4">
        <v>-1708</v>
      </c>
      <c r="M9" s="4">
        <v>-1708</v>
      </c>
      <c r="N9" s="4" t="s">
        <v>51</v>
      </c>
      <c r="O9" s="4" t="s">
        <v>32</v>
      </c>
      <c r="P9" s="4" t="s">
        <v>33</v>
      </c>
      <c r="Q9" s="4">
        <v>0</v>
      </c>
      <c r="R9" s="7">
        <v>44978</v>
      </c>
      <c r="S9" s="6">
        <v>44996</v>
      </c>
      <c r="T9" s="4" t="s">
        <v>34</v>
      </c>
      <c r="U9" s="4">
        <v>-1708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54</v>
      </c>
      <c r="B10" s="4" t="s">
        <v>26</v>
      </c>
      <c r="C10" s="4" t="s">
        <v>27</v>
      </c>
      <c r="D10" s="4" t="s">
        <v>38</v>
      </c>
      <c r="E10" s="4" t="s">
        <v>50</v>
      </c>
      <c r="F10" s="6">
        <v>44980</v>
      </c>
      <c r="G10" s="6">
        <v>44981</v>
      </c>
      <c r="H10" s="4">
        <v>4</v>
      </c>
      <c r="I10" s="4">
        <v>1</v>
      </c>
      <c r="J10" s="4">
        <v>4</v>
      </c>
      <c r="K10" s="4" t="s">
        <v>30</v>
      </c>
      <c r="L10" s="4">
        <v>1366.4</v>
      </c>
      <c r="M10" s="4">
        <v>1366.4</v>
      </c>
      <c r="N10" s="4" t="s">
        <v>55</v>
      </c>
      <c r="O10" s="4" t="s">
        <v>32</v>
      </c>
      <c r="P10" s="4" t="s">
        <v>33</v>
      </c>
      <c r="Q10" s="4">
        <v>0</v>
      </c>
      <c r="R10" s="7">
        <v>44978</v>
      </c>
      <c r="S10" s="6">
        <v>44996</v>
      </c>
      <c r="T10" s="4" t="s">
        <v>34</v>
      </c>
      <c r="U10" s="4">
        <v>1366.4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56</v>
      </c>
      <c r="B11" s="4" t="s">
        <v>26</v>
      </c>
      <c r="C11" s="4" t="s">
        <v>27</v>
      </c>
      <c r="D11" s="4" t="s">
        <v>38</v>
      </c>
      <c r="E11" s="4" t="s">
        <v>50</v>
      </c>
      <c r="F11" s="6">
        <v>44980</v>
      </c>
      <c r="G11" s="6">
        <v>44981</v>
      </c>
      <c r="H11" s="4">
        <v>2</v>
      </c>
      <c r="I11" s="4">
        <v>1</v>
      </c>
      <c r="J11" s="4">
        <v>2</v>
      </c>
      <c r="K11" s="4" t="s">
        <v>30</v>
      </c>
      <c r="L11" s="4">
        <v>732</v>
      </c>
      <c r="M11" s="4">
        <v>732</v>
      </c>
      <c r="N11" s="4" t="s">
        <v>57</v>
      </c>
      <c r="O11" s="4" t="s">
        <v>32</v>
      </c>
      <c r="P11" s="4" t="s">
        <v>33</v>
      </c>
      <c r="Q11" s="4">
        <v>0</v>
      </c>
      <c r="R11" s="7">
        <v>44979</v>
      </c>
      <c r="S11" s="6">
        <v>44996</v>
      </c>
      <c r="T11" s="4" t="s">
        <v>34</v>
      </c>
      <c r="U11" s="4">
        <v>732</v>
      </c>
      <c r="V11" s="4">
        <v>0</v>
      </c>
      <c r="W11" s="4">
        <v>810</v>
      </c>
      <c r="X11" s="4" t="s">
        <v>36</v>
      </c>
      <c r="Y11" s="4" t="s">
        <v>36</v>
      </c>
    </row>
    <row r="12" s="4" customFormat="1" spans="1:25">
      <c r="A12" s="4" t="s">
        <v>58</v>
      </c>
      <c r="B12" s="4" t="s">
        <v>26</v>
      </c>
      <c r="C12" s="4" t="s">
        <v>27</v>
      </c>
      <c r="D12" s="4" t="s">
        <v>59</v>
      </c>
      <c r="E12" s="4" t="s">
        <v>60</v>
      </c>
      <c r="F12" s="6">
        <v>44980</v>
      </c>
      <c r="G12" s="6">
        <v>44981</v>
      </c>
      <c r="H12" s="4">
        <v>1</v>
      </c>
      <c r="I12" s="4">
        <v>1</v>
      </c>
      <c r="J12" s="4">
        <v>1</v>
      </c>
      <c r="K12" s="4" t="s">
        <v>30</v>
      </c>
      <c r="L12" s="4">
        <v>437.33</v>
      </c>
      <c r="M12" s="4">
        <v>437.33</v>
      </c>
      <c r="N12" s="4" t="s">
        <v>61</v>
      </c>
      <c r="O12" s="4" t="s">
        <v>32</v>
      </c>
      <c r="P12" s="4" t="s">
        <v>33</v>
      </c>
      <c r="Q12" s="4">
        <v>0</v>
      </c>
      <c r="R12" s="7">
        <v>44979</v>
      </c>
      <c r="S12" s="6">
        <v>44996</v>
      </c>
      <c r="T12" s="4" t="s">
        <v>34</v>
      </c>
      <c r="U12" s="4">
        <v>437.33</v>
      </c>
      <c r="V12" s="4">
        <v>0</v>
      </c>
      <c r="W12" s="4">
        <v>0</v>
      </c>
      <c r="X12" s="4" t="s">
        <v>62</v>
      </c>
      <c r="Y12" s="4" t="s">
        <v>63</v>
      </c>
    </row>
    <row r="13" s="4" customFormat="1" spans="1:25">
      <c r="A13" s="4" t="s">
        <v>64</v>
      </c>
      <c r="B13" s="4" t="s">
        <v>26</v>
      </c>
      <c r="C13" s="4" t="s">
        <v>27</v>
      </c>
      <c r="D13" s="4" t="s">
        <v>38</v>
      </c>
      <c r="E13" s="4" t="s">
        <v>50</v>
      </c>
      <c r="F13" s="6">
        <v>44980</v>
      </c>
      <c r="G13" s="6">
        <v>44981</v>
      </c>
      <c r="H13" s="4">
        <v>1</v>
      </c>
      <c r="I13" s="4">
        <v>1</v>
      </c>
      <c r="J13" s="4">
        <v>1</v>
      </c>
      <c r="K13" s="4" t="s">
        <v>30</v>
      </c>
      <c r="L13" s="4">
        <v>341.6</v>
      </c>
      <c r="M13" s="4">
        <v>341.6</v>
      </c>
      <c r="N13" s="4" t="s">
        <v>65</v>
      </c>
      <c r="O13" s="4" t="s">
        <v>32</v>
      </c>
      <c r="P13" s="4" t="s">
        <v>33</v>
      </c>
      <c r="Q13" s="4">
        <v>0</v>
      </c>
      <c r="R13" s="7">
        <v>44979</v>
      </c>
      <c r="S13" s="6">
        <v>44996</v>
      </c>
      <c r="T13" s="4" t="s">
        <v>34</v>
      </c>
      <c r="U13" s="4">
        <v>341.6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66</v>
      </c>
      <c r="B14" s="4" t="s">
        <v>26</v>
      </c>
      <c r="C14" s="4" t="s">
        <v>27</v>
      </c>
      <c r="D14" s="4" t="s">
        <v>38</v>
      </c>
      <c r="E14" s="4" t="s">
        <v>39</v>
      </c>
      <c r="F14" s="6">
        <v>44980</v>
      </c>
      <c r="G14" s="6">
        <v>44981</v>
      </c>
      <c r="H14" s="4">
        <v>2</v>
      </c>
      <c r="I14" s="4">
        <v>1</v>
      </c>
      <c r="J14" s="4">
        <v>2</v>
      </c>
      <c r="K14" s="4" t="s">
        <v>30</v>
      </c>
      <c r="L14" s="4">
        <v>683.2</v>
      </c>
      <c r="M14" s="4">
        <v>683.2</v>
      </c>
      <c r="N14" s="4" t="s">
        <v>67</v>
      </c>
      <c r="O14" s="4" t="s">
        <v>32</v>
      </c>
      <c r="P14" s="4" t="s">
        <v>33</v>
      </c>
      <c r="Q14" s="4">
        <v>0</v>
      </c>
      <c r="R14" s="7">
        <v>44979</v>
      </c>
      <c r="S14" s="6">
        <v>44996</v>
      </c>
      <c r="T14" s="4" t="s">
        <v>34</v>
      </c>
      <c r="U14" s="4">
        <v>683.2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66</v>
      </c>
      <c r="B15" s="4" t="s">
        <v>26</v>
      </c>
      <c r="C15" s="4" t="s">
        <v>48</v>
      </c>
      <c r="D15" s="4" t="s">
        <v>38</v>
      </c>
      <c r="E15" s="4" t="s">
        <v>39</v>
      </c>
      <c r="F15" s="6">
        <v>44980</v>
      </c>
      <c r="G15" s="6">
        <v>44981</v>
      </c>
      <c r="H15" s="4">
        <v>2</v>
      </c>
      <c r="I15" s="4">
        <v>1</v>
      </c>
      <c r="J15" s="4">
        <v>2</v>
      </c>
      <c r="K15" s="4" t="s">
        <v>30</v>
      </c>
      <c r="L15" s="4">
        <v>-683.2</v>
      </c>
      <c r="M15" s="4">
        <v>-683.2</v>
      </c>
      <c r="N15" s="4" t="s">
        <v>67</v>
      </c>
      <c r="O15" s="4" t="s">
        <v>32</v>
      </c>
      <c r="P15" s="4" t="s">
        <v>33</v>
      </c>
      <c r="Q15" s="4">
        <v>0</v>
      </c>
      <c r="R15" s="7">
        <v>44979</v>
      </c>
      <c r="S15" s="6">
        <v>44996</v>
      </c>
      <c r="T15" s="4" t="s">
        <v>34</v>
      </c>
      <c r="U15" s="4">
        <v>-683.2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68</v>
      </c>
      <c r="B16" s="4" t="s">
        <v>26</v>
      </c>
      <c r="C16" s="4" t="s">
        <v>27</v>
      </c>
      <c r="D16" s="4" t="s">
        <v>38</v>
      </c>
      <c r="E16" s="4" t="s">
        <v>69</v>
      </c>
      <c r="F16" s="6">
        <v>44980</v>
      </c>
      <c r="G16" s="6">
        <v>44981</v>
      </c>
      <c r="H16" s="4">
        <v>1</v>
      </c>
      <c r="I16" s="4">
        <v>1</v>
      </c>
      <c r="J16" s="4">
        <v>1</v>
      </c>
      <c r="K16" s="4" t="s">
        <v>30</v>
      </c>
      <c r="L16" s="4">
        <v>327.6</v>
      </c>
      <c r="M16" s="4">
        <v>327.6</v>
      </c>
      <c r="N16" s="4" t="s">
        <v>70</v>
      </c>
      <c r="O16" s="4" t="s">
        <v>32</v>
      </c>
      <c r="P16" s="4" t="s">
        <v>33</v>
      </c>
      <c r="Q16" s="4">
        <v>0</v>
      </c>
      <c r="R16" s="7">
        <v>44979</v>
      </c>
      <c r="S16" s="6">
        <v>44996</v>
      </c>
      <c r="T16" s="4" t="s">
        <v>34</v>
      </c>
      <c r="U16" s="4">
        <v>327.6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71</v>
      </c>
      <c r="B17" s="4" t="s">
        <v>26</v>
      </c>
      <c r="C17" s="4" t="s">
        <v>27</v>
      </c>
      <c r="D17" s="4" t="s">
        <v>38</v>
      </c>
      <c r="E17" s="4" t="s">
        <v>50</v>
      </c>
      <c r="F17" s="6">
        <v>44980</v>
      </c>
      <c r="G17" s="6">
        <v>44981</v>
      </c>
      <c r="H17" s="4">
        <v>1</v>
      </c>
      <c r="I17" s="4">
        <v>1</v>
      </c>
      <c r="J17" s="4">
        <v>1</v>
      </c>
      <c r="K17" s="4" t="s">
        <v>30</v>
      </c>
      <c r="L17" s="4">
        <v>341.6</v>
      </c>
      <c r="M17" s="4">
        <v>341.6</v>
      </c>
      <c r="N17" s="4" t="s">
        <v>72</v>
      </c>
      <c r="O17" s="4" t="s">
        <v>32</v>
      </c>
      <c r="P17" s="4" t="s">
        <v>33</v>
      </c>
      <c r="Q17" s="4">
        <v>0</v>
      </c>
      <c r="R17" s="7">
        <v>44979</v>
      </c>
      <c r="S17" s="6">
        <v>44996</v>
      </c>
      <c r="T17" s="4" t="s">
        <v>34</v>
      </c>
      <c r="U17" s="4">
        <v>341.6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71</v>
      </c>
      <c r="B18" s="4" t="s">
        <v>26</v>
      </c>
      <c r="C18" s="4" t="s">
        <v>48</v>
      </c>
      <c r="D18" s="4" t="s">
        <v>38</v>
      </c>
      <c r="E18" s="4" t="s">
        <v>50</v>
      </c>
      <c r="F18" s="6">
        <v>44980</v>
      </c>
      <c r="G18" s="6">
        <v>44981</v>
      </c>
      <c r="H18" s="4">
        <v>1</v>
      </c>
      <c r="I18" s="4">
        <v>1</v>
      </c>
      <c r="J18" s="4">
        <v>1</v>
      </c>
      <c r="K18" s="4" t="s">
        <v>30</v>
      </c>
      <c r="L18" s="4">
        <v>-341.6</v>
      </c>
      <c r="M18" s="4">
        <v>-341.6</v>
      </c>
      <c r="N18" s="4" t="s">
        <v>72</v>
      </c>
      <c r="O18" s="4" t="s">
        <v>32</v>
      </c>
      <c r="P18" s="4" t="s">
        <v>33</v>
      </c>
      <c r="Q18" s="4">
        <v>0</v>
      </c>
      <c r="R18" s="7">
        <v>44979</v>
      </c>
      <c r="S18" s="6">
        <v>44996</v>
      </c>
      <c r="T18" s="4" t="s">
        <v>34</v>
      </c>
      <c r="U18" s="4">
        <v>-341.6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73</v>
      </c>
      <c r="B19" s="4" t="s">
        <v>26</v>
      </c>
      <c r="C19" s="4" t="s">
        <v>27</v>
      </c>
      <c r="D19" s="4" t="s">
        <v>38</v>
      </c>
      <c r="E19" s="4" t="s">
        <v>50</v>
      </c>
      <c r="F19" s="6">
        <v>44980</v>
      </c>
      <c r="G19" s="6">
        <v>44981</v>
      </c>
      <c r="H19" s="4">
        <v>1</v>
      </c>
      <c r="I19" s="4">
        <v>1</v>
      </c>
      <c r="J19" s="4">
        <v>1</v>
      </c>
      <c r="K19" s="4" t="s">
        <v>30</v>
      </c>
      <c r="L19" s="4">
        <v>341.6</v>
      </c>
      <c r="M19" s="4">
        <v>341.6</v>
      </c>
      <c r="N19" s="4" t="s">
        <v>74</v>
      </c>
      <c r="O19" s="4" t="s">
        <v>32</v>
      </c>
      <c r="P19" s="4" t="s">
        <v>33</v>
      </c>
      <c r="Q19" s="4">
        <v>0</v>
      </c>
      <c r="R19" s="7">
        <v>44980</v>
      </c>
      <c r="S19" s="6">
        <v>44996</v>
      </c>
      <c r="T19" s="4" t="s">
        <v>34</v>
      </c>
      <c r="U19" s="4">
        <v>341.6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75</v>
      </c>
      <c r="B20" s="4" t="s">
        <v>26</v>
      </c>
      <c r="C20" s="4" t="s">
        <v>27</v>
      </c>
      <c r="D20" s="4" t="s">
        <v>38</v>
      </c>
      <c r="E20" s="4" t="s">
        <v>69</v>
      </c>
      <c r="F20" s="6">
        <v>44980</v>
      </c>
      <c r="G20" s="6">
        <v>44981</v>
      </c>
      <c r="H20" s="4">
        <v>1</v>
      </c>
      <c r="I20" s="4">
        <v>1</v>
      </c>
      <c r="J20" s="4">
        <v>1</v>
      </c>
      <c r="K20" s="4" t="s">
        <v>30</v>
      </c>
      <c r="L20" s="4">
        <v>327.6</v>
      </c>
      <c r="M20" s="4">
        <v>327.6</v>
      </c>
      <c r="N20" s="4" t="s">
        <v>76</v>
      </c>
      <c r="O20" s="4" t="s">
        <v>32</v>
      </c>
      <c r="P20" s="4" t="s">
        <v>33</v>
      </c>
      <c r="Q20" s="4">
        <v>0</v>
      </c>
      <c r="R20" s="7">
        <v>44980</v>
      </c>
      <c r="S20" s="6">
        <v>44996</v>
      </c>
      <c r="T20" s="4" t="s">
        <v>34</v>
      </c>
      <c r="U20" s="4">
        <v>327.6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77</v>
      </c>
      <c r="B21" s="4" t="s">
        <v>26</v>
      </c>
      <c r="C21" s="4" t="s">
        <v>27</v>
      </c>
      <c r="D21" s="4" t="s">
        <v>38</v>
      </c>
      <c r="E21" s="4" t="s">
        <v>78</v>
      </c>
      <c r="F21" s="6">
        <v>44980</v>
      </c>
      <c r="G21" s="6">
        <v>44981</v>
      </c>
      <c r="H21" s="4">
        <v>1</v>
      </c>
      <c r="I21" s="4">
        <v>1</v>
      </c>
      <c r="J21" s="4">
        <v>1</v>
      </c>
      <c r="K21" s="4" t="s">
        <v>30</v>
      </c>
      <c r="L21" s="4">
        <v>320.6</v>
      </c>
      <c r="M21" s="4">
        <v>320.6</v>
      </c>
      <c r="N21" s="4" t="s">
        <v>79</v>
      </c>
      <c r="O21" s="4" t="s">
        <v>32</v>
      </c>
      <c r="P21" s="4" t="s">
        <v>33</v>
      </c>
      <c r="Q21" s="4">
        <v>0</v>
      </c>
      <c r="R21" s="7">
        <v>44980</v>
      </c>
      <c r="S21" s="6">
        <v>44996</v>
      </c>
      <c r="T21" s="4" t="s">
        <v>34</v>
      </c>
      <c r="U21" s="4">
        <v>320.6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77</v>
      </c>
      <c r="B22" s="4" t="s">
        <v>26</v>
      </c>
      <c r="C22" s="4" t="s">
        <v>48</v>
      </c>
      <c r="D22" s="4" t="s">
        <v>38</v>
      </c>
      <c r="E22" s="4" t="s">
        <v>78</v>
      </c>
      <c r="F22" s="6">
        <v>44980</v>
      </c>
      <c r="G22" s="6">
        <v>44981</v>
      </c>
      <c r="H22" s="4">
        <v>1</v>
      </c>
      <c r="I22" s="4">
        <v>1</v>
      </c>
      <c r="J22" s="4">
        <v>1</v>
      </c>
      <c r="K22" s="4" t="s">
        <v>30</v>
      </c>
      <c r="L22" s="4">
        <v>-320.6</v>
      </c>
      <c r="M22" s="4">
        <v>-320.6</v>
      </c>
      <c r="N22" s="4" t="s">
        <v>79</v>
      </c>
      <c r="O22" s="4" t="s">
        <v>32</v>
      </c>
      <c r="P22" s="4" t="s">
        <v>33</v>
      </c>
      <c r="Q22" s="4">
        <v>0</v>
      </c>
      <c r="R22" s="7">
        <v>44980</v>
      </c>
      <c r="S22" s="6">
        <v>44996</v>
      </c>
      <c r="T22" s="4" t="s">
        <v>34</v>
      </c>
      <c r="U22" s="4">
        <v>-320.6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80</v>
      </c>
      <c r="B23" s="4" t="s">
        <v>26</v>
      </c>
      <c r="C23" s="4" t="s">
        <v>27</v>
      </c>
      <c r="D23" s="4" t="s">
        <v>38</v>
      </c>
      <c r="E23" s="4" t="s">
        <v>69</v>
      </c>
      <c r="F23" s="6">
        <v>44980</v>
      </c>
      <c r="G23" s="6">
        <v>44981</v>
      </c>
      <c r="H23" s="4">
        <v>1</v>
      </c>
      <c r="I23" s="4">
        <v>1</v>
      </c>
      <c r="J23" s="4">
        <v>1</v>
      </c>
      <c r="K23" s="4" t="s">
        <v>30</v>
      </c>
      <c r="L23" s="4">
        <v>327.6</v>
      </c>
      <c r="M23" s="4">
        <v>327.6</v>
      </c>
      <c r="N23" s="4" t="s">
        <v>81</v>
      </c>
      <c r="O23" s="4" t="s">
        <v>32</v>
      </c>
      <c r="P23" s="4" t="s">
        <v>33</v>
      </c>
      <c r="Q23" s="4">
        <v>0</v>
      </c>
      <c r="R23" s="7">
        <v>44980</v>
      </c>
      <c r="S23" s="6">
        <v>44996</v>
      </c>
      <c r="T23" s="4" t="s">
        <v>34</v>
      </c>
      <c r="U23" s="4">
        <v>327.6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82</v>
      </c>
      <c r="B24" s="4" t="s">
        <v>26</v>
      </c>
      <c r="C24" s="4" t="s">
        <v>27</v>
      </c>
      <c r="D24" s="4" t="s">
        <v>38</v>
      </c>
      <c r="E24" s="4" t="s">
        <v>69</v>
      </c>
      <c r="F24" s="6">
        <v>44980</v>
      </c>
      <c r="G24" s="6">
        <v>44981</v>
      </c>
      <c r="H24" s="4">
        <v>2</v>
      </c>
      <c r="I24" s="4">
        <v>1</v>
      </c>
      <c r="J24" s="4">
        <v>2</v>
      </c>
      <c r="K24" s="4" t="s">
        <v>30</v>
      </c>
      <c r="L24" s="4">
        <v>655.2</v>
      </c>
      <c r="M24" s="4">
        <v>655.2</v>
      </c>
      <c r="N24" s="4" t="s">
        <v>83</v>
      </c>
      <c r="O24" s="4" t="s">
        <v>32</v>
      </c>
      <c r="P24" s="4" t="s">
        <v>33</v>
      </c>
      <c r="Q24" s="4">
        <v>0</v>
      </c>
      <c r="R24" s="7">
        <v>44980</v>
      </c>
      <c r="S24" s="6">
        <v>44996</v>
      </c>
      <c r="T24" s="4" t="s">
        <v>34</v>
      </c>
      <c r="U24" s="4">
        <v>655.2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84</v>
      </c>
      <c r="B25" s="4" t="s">
        <v>26</v>
      </c>
      <c r="C25" s="4" t="s">
        <v>27</v>
      </c>
      <c r="D25" s="4" t="s">
        <v>38</v>
      </c>
      <c r="E25" s="4" t="s">
        <v>85</v>
      </c>
      <c r="F25" s="6">
        <v>44980</v>
      </c>
      <c r="G25" s="6">
        <v>44981</v>
      </c>
      <c r="H25" s="4">
        <v>1</v>
      </c>
      <c r="I25" s="4">
        <v>1</v>
      </c>
      <c r="J25" s="4">
        <v>1</v>
      </c>
      <c r="K25" s="4" t="s">
        <v>30</v>
      </c>
      <c r="L25" s="4">
        <v>327.6</v>
      </c>
      <c r="M25" s="4">
        <v>327.6</v>
      </c>
      <c r="N25" s="4" t="s">
        <v>81</v>
      </c>
      <c r="O25" s="4" t="s">
        <v>32</v>
      </c>
      <c r="P25" s="4" t="s">
        <v>33</v>
      </c>
      <c r="Q25" s="4">
        <v>0</v>
      </c>
      <c r="R25" s="7">
        <v>44980</v>
      </c>
      <c r="S25" s="6">
        <v>44996</v>
      </c>
      <c r="T25" s="4" t="s">
        <v>34</v>
      </c>
      <c r="U25" s="4">
        <v>327.6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80</v>
      </c>
      <c r="B26" s="4" t="s">
        <v>26</v>
      </c>
      <c r="C26" s="4" t="s">
        <v>48</v>
      </c>
      <c r="D26" s="4" t="s">
        <v>38</v>
      </c>
      <c r="E26" s="4" t="s">
        <v>69</v>
      </c>
      <c r="F26" s="6">
        <v>44980</v>
      </c>
      <c r="G26" s="6">
        <v>44981</v>
      </c>
      <c r="H26" s="4">
        <v>1</v>
      </c>
      <c r="I26" s="4">
        <v>1</v>
      </c>
      <c r="J26" s="4">
        <v>1</v>
      </c>
      <c r="K26" s="4" t="s">
        <v>30</v>
      </c>
      <c r="L26" s="4">
        <v>-327.6</v>
      </c>
      <c r="M26" s="4">
        <v>-327.6</v>
      </c>
      <c r="N26" s="4" t="s">
        <v>81</v>
      </c>
      <c r="O26" s="4" t="s">
        <v>32</v>
      </c>
      <c r="P26" s="4" t="s">
        <v>33</v>
      </c>
      <c r="Q26" s="4">
        <v>0</v>
      </c>
      <c r="R26" s="7">
        <v>44980</v>
      </c>
      <c r="S26" s="6">
        <v>44996</v>
      </c>
      <c r="T26" s="4" t="s">
        <v>34</v>
      </c>
      <c r="U26" s="4">
        <v>-327.6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86</v>
      </c>
      <c r="B27" s="4" t="s">
        <v>26</v>
      </c>
      <c r="C27" s="4" t="s">
        <v>27</v>
      </c>
      <c r="D27" s="4" t="s">
        <v>87</v>
      </c>
      <c r="E27" s="4" t="s">
        <v>88</v>
      </c>
      <c r="F27" s="6">
        <v>44980</v>
      </c>
      <c r="G27" s="6">
        <v>44981</v>
      </c>
      <c r="H27" s="4">
        <v>1</v>
      </c>
      <c r="I27" s="4">
        <v>1</v>
      </c>
      <c r="J27" s="4">
        <v>1</v>
      </c>
      <c r="K27" s="4" t="s">
        <v>30</v>
      </c>
      <c r="L27" s="4">
        <v>322</v>
      </c>
      <c r="M27" s="4">
        <v>322</v>
      </c>
      <c r="N27" s="4" t="s">
        <v>89</v>
      </c>
      <c r="O27" s="4" t="s">
        <v>32</v>
      </c>
      <c r="P27" s="4" t="s">
        <v>33</v>
      </c>
      <c r="Q27" s="4">
        <v>0</v>
      </c>
      <c r="R27" s="7">
        <v>44980</v>
      </c>
      <c r="S27" s="6">
        <v>44996</v>
      </c>
      <c r="T27" s="4" t="s">
        <v>34</v>
      </c>
      <c r="U27" s="4">
        <v>322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90</v>
      </c>
      <c r="B28" s="4" t="s">
        <v>26</v>
      </c>
      <c r="C28" s="4" t="s">
        <v>27</v>
      </c>
      <c r="D28" s="4" t="s">
        <v>38</v>
      </c>
      <c r="E28" s="4" t="s">
        <v>85</v>
      </c>
      <c r="F28" s="6">
        <v>44980</v>
      </c>
      <c r="G28" s="6">
        <v>44981</v>
      </c>
      <c r="H28" s="4">
        <v>2</v>
      </c>
      <c r="I28" s="4">
        <v>1</v>
      </c>
      <c r="J28" s="4">
        <v>2</v>
      </c>
      <c r="K28" s="4" t="s">
        <v>30</v>
      </c>
      <c r="L28" s="4">
        <v>655.2</v>
      </c>
      <c r="M28" s="4">
        <v>655.2</v>
      </c>
      <c r="N28" s="4" t="s">
        <v>91</v>
      </c>
      <c r="O28" s="4" t="s">
        <v>32</v>
      </c>
      <c r="P28" s="4" t="s">
        <v>33</v>
      </c>
      <c r="Q28" s="4">
        <v>0</v>
      </c>
      <c r="R28" s="7">
        <v>44980</v>
      </c>
      <c r="S28" s="6">
        <v>44996</v>
      </c>
      <c r="T28" s="4" t="s">
        <v>34</v>
      </c>
      <c r="U28" s="4">
        <v>655.2</v>
      </c>
      <c r="V28" s="4">
        <v>0</v>
      </c>
      <c r="W28" s="4">
        <v>0</v>
      </c>
      <c r="X28" s="4" t="s">
        <v>36</v>
      </c>
      <c r="Y28" s="4" t="s">
        <v>36</v>
      </c>
    </row>
    <row r="29" s="4" customFormat="1" spans="1:25">
      <c r="A29" s="4" t="s">
        <v>92</v>
      </c>
      <c r="B29" s="4" t="s">
        <v>26</v>
      </c>
      <c r="C29" s="4" t="s">
        <v>27</v>
      </c>
      <c r="D29" s="4" t="s">
        <v>38</v>
      </c>
      <c r="E29" s="4" t="s">
        <v>85</v>
      </c>
      <c r="F29" s="6">
        <v>44980</v>
      </c>
      <c r="G29" s="6">
        <v>44981</v>
      </c>
      <c r="H29" s="4">
        <v>1</v>
      </c>
      <c r="I29" s="4">
        <v>1</v>
      </c>
      <c r="J29" s="4">
        <v>1</v>
      </c>
      <c r="K29" s="4" t="s">
        <v>30</v>
      </c>
      <c r="L29" s="4">
        <v>327.6</v>
      </c>
      <c r="M29" s="4">
        <v>327.6</v>
      </c>
      <c r="N29" s="4" t="s">
        <v>93</v>
      </c>
      <c r="O29" s="4" t="s">
        <v>32</v>
      </c>
      <c r="P29" s="4" t="s">
        <v>33</v>
      </c>
      <c r="Q29" s="4">
        <v>0</v>
      </c>
      <c r="R29" s="7">
        <v>44980</v>
      </c>
      <c r="S29" s="6">
        <v>44996</v>
      </c>
      <c r="T29" s="4" t="s">
        <v>34</v>
      </c>
      <c r="U29" s="4">
        <v>327.6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94</v>
      </c>
      <c r="B30" s="4" t="s">
        <v>26</v>
      </c>
      <c r="C30" s="4" t="s">
        <v>27</v>
      </c>
      <c r="D30" s="4" t="s">
        <v>38</v>
      </c>
      <c r="E30" s="4" t="s">
        <v>39</v>
      </c>
      <c r="F30" s="6">
        <v>44980</v>
      </c>
      <c r="G30" s="6">
        <v>44981</v>
      </c>
      <c r="H30" s="4">
        <v>3</v>
      </c>
      <c r="I30" s="4">
        <v>1</v>
      </c>
      <c r="J30" s="4">
        <v>3</v>
      </c>
      <c r="K30" s="4" t="s">
        <v>30</v>
      </c>
      <c r="L30" s="4">
        <v>1024.8</v>
      </c>
      <c r="M30" s="4">
        <v>1024.8</v>
      </c>
      <c r="N30" s="4" t="s">
        <v>95</v>
      </c>
      <c r="O30" s="4" t="s">
        <v>32</v>
      </c>
      <c r="P30" s="4" t="s">
        <v>33</v>
      </c>
      <c r="Q30" s="4">
        <v>0</v>
      </c>
      <c r="R30" s="7">
        <v>44980</v>
      </c>
      <c r="S30" s="6">
        <v>44996</v>
      </c>
      <c r="T30" s="4" t="s">
        <v>34</v>
      </c>
      <c r="U30" s="4">
        <v>1024.8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96</v>
      </c>
      <c r="B31" s="4" t="s">
        <v>26</v>
      </c>
      <c r="C31" s="4" t="s">
        <v>97</v>
      </c>
      <c r="D31" s="4" t="s">
        <v>98</v>
      </c>
      <c r="E31" s="4" t="s">
        <v>99</v>
      </c>
      <c r="F31" s="6">
        <v>44965</v>
      </c>
      <c r="G31" s="6">
        <v>44966</v>
      </c>
      <c r="H31" s="4">
        <v>1</v>
      </c>
      <c r="I31" s="4">
        <v>1</v>
      </c>
      <c r="J31" s="4">
        <v>1</v>
      </c>
      <c r="K31" s="4" t="s">
        <v>30</v>
      </c>
      <c r="L31" s="4">
        <v>-1767.5</v>
      </c>
      <c r="M31" s="4">
        <v>-1767.5</v>
      </c>
      <c r="N31" s="4" t="s">
        <v>100</v>
      </c>
      <c r="O31" s="4" t="s">
        <v>32</v>
      </c>
      <c r="P31" s="4" t="s">
        <v>33</v>
      </c>
      <c r="Q31" s="4">
        <v>0</v>
      </c>
      <c r="R31" s="7">
        <v>44965.6842939815</v>
      </c>
      <c r="S31" s="6">
        <v>44996</v>
      </c>
      <c r="U31" s="4">
        <v>0</v>
      </c>
      <c r="V31" s="4">
        <v>0</v>
      </c>
      <c r="W31" s="4">
        <v>0</v>
      </c>
      <c r="X31" s="4" t="s">
        <v>101</v>
      </c>
      <c r="Y31" s="4" t="s">
        <v>102</v>
      </c>
    </row>
    <row r="32" s="4" customFormat="1" spans="1:25">
      <c r="A32" s="4" t="s">
        <v>103</v>
      </c>
      <c r="B32" s="4" t="s">
        <v>26</v>
      </c>
      <c r="C32" s="4" t="s">
        <v>97</v>
      </c>
      <c r="D32" s="4" t="s">
        <v>104</v>
      </c>
      <c r="E32" s="4" t="s">
        <v>105</v>
      </c>
      <c r="F32" s="6">
        <v>44971</v>
      </c>
      <c r="G32" s="6">
        <v>44972</v>
      </c>
      <c r="H32" s="4">
        <v>1</v>
      </c>
      <c r="I32" s="4">
        <v>1</v>
      </c>
      <c r="J32" s="4">
        <v>1</v>
      </c>
      <c r="K32" s="4" t="s">
        <v>30</v>
      </c>
      <c r="L32" s="4">
        <v>-1010.91</v>
      </c>
      <c r="M32" s="4">
        <v>-1010.91</v>
      </c>
      <c r="N32" s="4" t="s">
        <v>106</v>
      </c>
      <c r="O32" s="4" t="s">
        <v>32</v>
      </c>
      <c r="P32" s="4" t="s">
        <v>33</v>
      </c>
      <c r="Q32" s="4">
        <v>0</v>
      </c>
      <c r="R32" s="7">
        <v>44970.7825694444</v>
      </c>
      <c r="S32" s="6">
        <v>44996</v>
      </c>
      <c r="U32" s="4">
        <v>0</v>
      </c>
      <c r="V32" s="4">
        <v>0</v>
      </c>
      <c r="W32" s="4">
        <v>0</v>
      </c>
      <c r="X32" s="4" t="s">
        <v>107</v>
      </c>
      <c r="Y32" s="4" t="s">
        <v>36</v>
      </c>
    </row>
    <row r="33" s="4" customFormat="1" spans="1:25">
      <c r="A33" s="4" t="s">
        <v>108</v>
      </c>
      <c r="B33" s="4" t="s">
        <v>26</v>
      </c>
      <c r="C33" s="4" t="s">
        <v>27</v>
      </c>
      <c r="D33" s="4" t="s">
        <v>109</v>
      </c>
      <c r="E33" s="4" t="s">
        <v>110</v>
      </c>
      <c r="F33" s="6">
        <v>44981</v>
      </c>
      <c r="G33" s="6">
        <v>44982</v>
      </c>
      <c r="H33" s="4">
        <v>1</v>
      </c>
      <c r="I33" s="4">
        <v>1</v>
      </c>
      <c r="J33" s="4">
        <v>1</v>
      </c>
      <c r="K33" s="4" t="s">
        <v>30</v>
      </c>
      <c r="L33" s="4">
        <v>535.3</v>
      </c>
      <c r="M33" s="4">
        <v>535.3</v>
      </c>
      <c r="N33" s="4" t="s">
        <v>111</v>
      </c>
      <c r="O33" s="4" t="s">
        <v>112</v>
      </c>
      <c r="P33" s="4" t="s">
        <v>33</v>
      </c>
      <c r="Q33" s="4">
        <v>0</v>
      </c>
      <c r="R33" s="7">
        <v>44976</v>
      </c>
      <c r="S33" s="6">
        <v>44997</v>
      </c>
      <c r="T33" s="4" t="s">
        <v>34</v>
      </c>
      <c r="U33" s="4">
        <v>535.3</v>
      </c>
      <c r="V33" s="4">
        <v>0</v>
      </c>
      <c r="W33" s="4">
        <v>0</v>
      </c>
      <c r="X33" s="4" t="s">
        <v>113</v>
      </c>
      <c r="Y33" s="4" t="s">
        <v>36</v>
      </c>
    </row>
    <row r="34" s="4" customFormat="1" spans="1:25">
      <c r="A34" s="4" t="s">
        <v>108</v>
      </c>
      <c r="B34" s="4" t="s">
        <v>26</v>
      </c>
      <c r="C34" s="4" t="s">
        <v>48</v>
      </c>
      <c r="D34" s="4" t="s">
        <v>109</v>
      </c>
      <c r="E34" s="4" t="s">
        <v>110</v>
      </c>
      <c r="F34" s="6">
        <v>44981</v>
      </c>
      <c r="G34" s="6">
        <v>44982</v>
      </c>
      <c r="H34" s="4">
        <v>1</v>
      </c>
      <c r="I34" s="4">
        <v>1</v>
      </c>
      <c r="J34" s="4">
        <v>1</v>
      </c>
      <c r="K34" s="4" t="s">
        <v>30</v>
      </c>
      <c r="L34" s="4">
        <v>-535.3</v>
      </c>
      <c r="M34" s="4">
        <v>-535.3</v>
      </c>
      <c r="N34" s="4" t="s">
        <v>111</v>
      </c>
      <c r="O34" s="4" t="s">
        <v>112</v>
      </c>
      <c r="P34" s="4" t="s">
        <v>33</v>
      </c>
      <c r="Q34" s="4">
        <v>0</v>
      </c>
      <c r="R34" s="7">
        <v>44976</v>
      </c>
      <c r="S34" s="6">
        <v>44997</v>
      </c>
      <c r="T34" s="4" t="s">
        <v>34</v>
      </c>
      <c r="U34" s="4">
        <v>-535.3</v>
      </c>
      <c r="V34" s="4">
        <v>0</v>
      </c>
      <c r="W34" s="4">
        <v>0</v>
      </c>
      <c r="X34" s="4" t="s">
        <v>113</v>
      </c>
      <c r="Y34" s="4" t="s">
        <v>36</v>
      </c>
    </row>
    <row r="35" s="4" customFormat="1" spans="1:25">
      <c r="A35" s="4" t="s">
        <v>114</v>
      </c>
      <c r="B35" s="4" t="s">
        <v>26</v>
      </c>
      <c r="C35" s="4" t="s">
        <v>27</v>
      </c>
      <c r="D35" s="4" t="s">
        <v>115</v>
      </c>
      <c r="E35" s="4" t="s">
        <v>116</v>
      </c>
      <c r="F35" s="6">
        <v>44981</v>
      </c>
      <c r="G35" s="6">
        <v>44982</v>
      </c>
      <c r="H35" s="4">
        <v>1</v>
      </c>
      <c r="I35" s="4">
        <v>1</v>
      </c>
      <c r="J35" s="4">
        <v>1</v>
      </c>
      <c r="K35" s="4" t="s">
        <v>30</v>
      </c>
      <c r="L35" s="4">
        <v>163.2</v>
      </c>
      <c r="M35" s="4">
        <v>163.2</v>
      </c>
      <c r="N35" s="4" t="s">
        <v>117</v>
      </c>
      <c r="O35" s="4" t="s">
        <v>112</v>
      </c>
      <c r="P35" s="4" t="s">
        <v>33</v>
      </c>
      <c r="Q35" s="4">
        <v>0</v>
      </c>
      <c r="R35" s="7">
        <v>44977</v>
      </c>
      <c r="S35" s="6">
        <v>44997</v>
      </c>
      <c r="T35" s="4" t="s">
        <v>34</v>
      </c>
      <c r="U35" s="4">
        <v>163.2</v>
      </c>
      <c r="V35" s="4">
        <v>0</v>
      </c>
      <c r="W35" s="4">
        <v>0</v>
      </c>
      <c r="X35" s="4" t="s">
        <v>118</v>
      </c>
      <c r="Y35" s="4" t="s">
        <v>119</v>
      </c>
    </row>
    <row r="36" s="4" customFormat="1" spans="1:25">
      <c r="A36" s="4" t="s">
        <v>120</v>
      </c>
      <c r="B36" s="4" t="s">
        <v>26</v>
      </c>
      <c r="C36" s="4" t="s">
        <v>27</v>
      </c>
      <c r="D36" s="4" t="s">
        <v>87</v>
      </c>
      <c r="E36" s="4" t="s">
        <v>121</v>
      </c>
      <c r="F36" s="6">
        <v>44978</v>
      </c>
      <c r="G36" s="6">
        <v>44982</v>
      </c>
      <c r="H36" s="4">
        <v>1</v>
      </c>
      <c r="I36" s="4">
        <v>4</v>
      </c>
      <c r="J36" s="4">
        <v>4</v>
      </c>
      <c r="K36" s="4" t="s">
        <v>30</v>
      </c>
      <c r="L36" s="4">
        <v>1064</v>
      </c>
      <c r="M36" s="4">
        <v>1064</v>
      </c>
      <c r="N36" s="4" t="s">
        <v>122</v>
      </c>
      <c r="O36" s="4" t="s">
        <v>112</v>
      </c>
      <c r="P36" s="4" t="s">
        <v>33</v>
      </c>
      <c r="Q36" s="4">
        <v>0</v>
      </c>
      <c r="R36" s="7">
        <v>44978</v>
      </c>
      <c r="S36" s="6">
        <v>44997</v>
      </c>
      <c r="T36" s="4" t="s">
        <v>34</v>
      </c>
      <c r="U36" s="4">
        <v>1064</v>
      </c>
      <c r="V36" s="4">
        <v>0</v>
      </c>
      <c r="W36" s="4">
        <v>0</v>
      </c>
      <c r="X36" s="4" t="s">
        <v>36</v>
      </c>
      <c r="Y36" s="4" t="s">
        <v>36</v>
      </c>
    </row>
    <row r="37" s="4" customFormat="1" spans="1:25">
      <c r="A37" s="4" t="s">
        <v>123</v>
      </c>
      <c r="B37" s="4" t="s">
        <v>26</v>
      </c>
      <c r="C37" s="4" t="s">
        <v>27</v>
      </c>
      <c r="D37" s="4" t="s">
        <v>38</v>
      </c>
      <c r="E37" s="4" t="s">
        <v>50</v>
      </c>
      <c r="F37" s="6">
        <v>44981</v>
      </c>
      <c r="G37" s="6">
        <v>44982</v>
      </c>
      <c r="H37" s="4">
        <v>1</v>
      </c>
      <c r="I37" s="4">
        <v>1</v>
      </c>
      <c r="J37" s="4">
        <v>1</v>
      </c>
      <c r="K37" s="4" t="s">
        <v>30</v>
      </c>
      <c r="L37" s="4">
        <v>341.6</v>
      </c>
      <c r="M37" s="4">
        <v>341.6</v>
      </c>
      <c r="N37" s="4" t="s">
        <v>124</v>
      </c>
      <c r="O37" s="4" t="s">
        <v>112</v>
      </c>
      <c r="P37" s="4" t="s">
        <v>33</v>
      </c>
      <c r="Q37" s="4">
        <v>0</v>
      </c>
      <c r="R37" s="7">
        <v>44978</v>
      </c>
      <c r="S37" s="6">
        <v>44997</v>
      </c>
      <c r="T37" s="4" t="s">
        <v>34</v>
      </c>
      <c r="U37" s="4">
        <v>341.6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125</v>
      </c>
      <c r="B38" s="4" t="s">
        <v>26</v>
      </c>
      <c r="C38" s="4" t="s">
        <v>27</v>
      </c>
      <c r="D38" s="4" t="s">
        <v>38</v>
      </c>
      <c r="E38" s="4" t="s">
        <v>50</v>
      </c>
      <c r="F38" s="6">
        <v>44981</v>
      </c>
      <c r="G38" s="6">
        <v>44982</v>
      </c>
      <c r="H38" s="4">
        <v>1</v>
      </c>
      <c r="I38" s="4">
        <v>1</v>
      </c>
      <c r="J38" s="4">
        <v>1</v>
      </c>
      <c r="K38" s="4" t="s">
        <v>30</v>
      </c>
      <c r="L38" s="4">
        <v>341.6</v>
      </c>
      <c r="M38" s="4">
        <v>341.6</v>
      </c>
      <c r="N38" s="4" t="s">
        <v>124</v>
      </c>
      <c r="O38" s="4" t="s">
        <v>112</v>
      </c>
      <c r="P38" s="4" t="s">
        <v>33</v>
      </c>
      <c r="Q38" s="4">
        <v>0</v>
      </c>
      <c r="R38" s="7">
        <v>44978</v>
      </c>
      <c r="S38" s="6">
        <v>44997</v>
      </c>
      <c r="T38" s="4" t="s">
        <v>34</v>
      </c>
      <c r="U38" s="4">
        <v>341.6</v>
      </c>
      <c r="V38" s="4">
        <v>0</v>
      </c>
      <c r="W38" s="4">
        <v>0</v>
      </c>
      <c r="X38" s="4" t="s">
        <v>36</v>
      </c>
      <c r="Y38" s="4" t="s">
        <v>36</v>
      </c>
    </row>
    <row r="39" s="4" customFormat="1" spans="1:25">
      <c r="A39" s="4" t="s">
        <v>126</v>
      </c>
      <c r="B39" s="4" t="s">
        <v>26</v>
      </c>
      <c r="C39" s="4" t="s">
        <v>27</v>
      </c>
      <c r="D39" s="4" t="s">
        <v>38</v>
      </c>
      <c r="E39" s="4" t="s">
        <v>69</v>
      </c>
      <c r="F39" s="6">
        <v>44981</v>
      </c>
      <c r="G39" s="6">
        <v>44982</v>
      </c>
      <c r="H39" s="4">
        <v>1</v>
      </c>
      <c r="I39" s="4">
        <v>1</v>
      </c>
      <c r="J39" s="4">
        <v>1</v>
      </c>
      <c r="K39" s="4" t="s">
        <v>30</v>
      </c>
      <c r="L39" s="4">
        <v>327.6</v>
      </c>
      <c r="M39" s="4">
        <v>327.6</v>
      </c>
      <c r="N39" s="4" t="s">
        <v>127</v>
      </c>
      <c r="O39" s="4" t="s">
        <v>112</v>
      </c>
      <c r="P39" s="4" t="s">
        <v>33</v>
      </c>
      <c r="Q39" s="4">
        <v>0</v>
      </c>
      <c r="R39" s="7">
        <v>44978</v>
      </c>
      <c r="S39" s="6">
        <v>44997</v>
      </c>
      <c r="T39" s="4" t="s">
        <v>34</v>
      </c>
      <c r="U39" s="4">
        <v>327.6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128</v>
      </c>
      <c r="B40" s="4" t="s">
        <v>26</v>
      </c>
      <c r="C40" s="4" t="s">
        <v>27</v>
      </c>
      <c r="D40" s="4" t="s">
        <v>38</v>
      </c>
      <c r="E40" s="4" t="s">
        <v>69</v>
      </c>
      <c r="F40" s="6">
        <v>44981</v>
      </c>
      <c r="G40" s="6">
        <v>44982</v>
      </c>
      <c r="H40" s="4">
        <v>1</v>
      </c>
      <c r="I40" s="4">
        <v>1</v>
      </c>
      <c r="J40" s="4">
        <v>1</v>
      </c>
      <c r="K40" s="4" t="s">
        <v>30</v>
      </c>
      <c r="L40" s="4">
        <v>351</v>
      </c>
      <c r="M40" s="4">
        <v>351</v>
      </c>
      <c r="N40" s="4" t="s">
        <v>129</v>
      </c>
      <c r="O40" s="4" t="s">
        <v>112</v>
      </c>
      <c r="P40" s="4" t="s">
        <v>33</v>
      </c>
      <c r="Q40" s="4">
        <v>0</v>
      </c>
      <c r="R40" s="7">
        <v>44978</v>
      </c>
      <c r="S40" s="6">
        <v>44997</v>
      </c>
      <c r="T40" s="4" t="s">
        <v>34</v>
      </c>
      <c r="U40" s="4">
        <v>351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130</v>
      </c>
      <c r="B41" s="4" t="s">
        <v>26</v>
      </c>
      <c r="C41" s="4" t="s">
        <v>27</v>
      </c>
      <c r="D41" s="4" t="s">
        <v>38</v>
      </c>
      <c r="E41" s="4" t="s">
        <v>69</v>
      </c>
      <c r="F41" s="6">
        <v>44981</v>
      </c>
      <c r="G41" s="6">
        <v>44982</v>
      </c>
      <c r="H41" s="4">
        <v>1</v>
      </c>
      <c r="I41" s="4">
        <v>1</v>
      </c>
      <c r="J41" s="4">
        <v>1</v>
      </c>
      <c r="K41" s="4" t="s">
        <v>30</v>
      </c>
      <c r="L41" s="4">
        <v>351</v>
      </c>
      <c r="M41" s="4">
        <v>351</v>
      </c>
      <c r="N41" s="4" t="s">
        <v>129</v>
      </c>
      <c r="O41" s="4" t="s">
        <v>112</v>
      </c>
      <c r="P41" s="4" t="s">
        <v>33</v>
      </c>
      <c r="Q41" s="4">
        <v>0</v>
      </c>
      <c r="R41" s="7">
        <v>44978</v>
      </c>
      <c r="S41" s="6">
        <v>44997</v>
      </c>
      <c r="T41" s="4" t="s">
        <v>34</v>
      </c>
      <c r="U41" s="4">
        <v>351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128</v>
      </c>
      <c r="B42" s="4" t="s">
        <v>26</v>
      </c>
      <c r="C42" s="4" t="s">
        <v>48</v>
      </c>
      <c r="D42" s="4" t="s">
        <v>38</v>
      </c>
      <c r="E42" s="4" t="s">
        <v>69</v>
      </c>
      <c r="F42" s="6">
        <v>44981</v>
      </c>
      <c r="G42" s="6">
        <v>44982</v>
      </c>
      <c r="H42" s="4">
        <v>1</v>
      </c>
      <c r="I42" s="4">
        <v>1</v>
      </c>
      <c r="J42" s="4">
        <v>1</v>
      </c>
      <c r="K42" s="4" t="s">
        <v>30</v>
      </c>
      <c r="L42" s="4">
        <v>-351</v>
      </c>
      <c r="M42" s="4">
        <v>-351</v>
      </c>
      <c r="N42" s="4" t="s">
        <v>129</v>
      </c>
      <c r="O42" s="4" t="s">
        <v>112</v>
      </c>
      <c r="P42" s="4" t="s">
        <v>33</v>
      </c>
      <c r="Q42" s="4">
        <v>0</v>
      </c>
      <c r="R42" s="7">
        <v>44978</v>
      </c>
      <c r="S42" s="6">
        <v>44997</v>
      </c>
      <c r="T42" s="4" t="s">
        <v>34</v>
      </c>
      <c r="U42" s="4">
        <v>-351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123</v>
      </c>
      <c r="B43" s="4" t="s">
        <v>26</v>
      </c>
      <c r="C43" s="4" t="s">
        <v>48</v>
      </c>
      <c r="D43" s="4" t="s">
        <v>38</v>
      </c>
      <c r="E43" s="4" t="s">
        <v>50</v>
      </c>
      <c r="F43" s="6">
        <v>44981</v>
      </c>
      <c r="G43" s="6">
        <v>44982</v>
      </c>
      <c r="H43" s="4">
        <v>1</v>
      </c>
      <c r="I43" s="4">
        <v>1</v>
      </c>
      <c r="J43" s="4">
        <v>1</v>
      </c>
      <c r="K43" s="4" t="s">
        <v>30</v>
      </c>
      <c r="L43" s="4">
        <v>-341.6</v>
      </c>
      <c r="M43" s="4">
        <v>-341.6</v>
      </c>
      <c r="N43" s="4" t="s">
        <v>124</v>
      </c>
      <c r="O43" s="4" t="s">
        <v>112</v>
      </c>
      <c r="P43" s="4" t="s">
        <v>33</v>
      </c>
      <c r="Q43" s="4">
        <v>0</v>
      </c>
      <c r="R43" s="7">
        <v>44978</v>
      </c>
      <c r="S43" s="6">
        <v>44997</v>
      </c>
      <c r="T43" s="4" t="s">
        <v>34</v>
      </c>
      <c r="U43" s="4">
        <v>-341.6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125</v>
      </c>
      <c r="B44" s="4" t="s">
        <v>26</v>
      </c>
      <c r="C44" s="4" t="s">
        <v>48</v>
      </c>
      <c r="D44" s="4" t="s">
        <v>38</v>
      </c>
      <c r="E44" s="4" t="s">
        <v>50</v>
      </c>
      <c r="F44" s="6">
        <v>44981</v>
      </c>
      <c r="G44" s="6">
        <v>44982</v>
      </c>
      <c r="H44" s="4">
        <v>1</v>
      </c>
      <c r="I44" s="4">
        <v>1</v>
      </c>
      <c r="J44" s="4">
        <v>1</v>
      </c>
      <c r="K44" s="4" t="s">
        <v>30</v>
      </c>
      <c r="L44" s="4">
        <v>-341.6</v>
      </c>
      <c r="M44" s="4">
        <v>-341.6</v>
      </c>
      <c r="N44" s="4" t="s">
        <v>124</v>
      </c>
      <c r="O44" s="4" t="s">
        <v>112</v>
      </c>
      <c r="P44" s="4" t="s">
        <v>33</v>
      </c>
      <c r="Q44" s="4">
        <v>0</v>
      </c>
      <c r="R44" s="7">
        <v>44978</v>
      </c>
      <c r="S44" s="6">
        <v>44997</v>
      </c>
      <c r="T44" s="4" t="s">
        <v>34</v>
      </c>
      <c r="U44" s="4">
        <v>-341.6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131</v>
      </c>
      <c r="B45" s="4" t="s">
        <v>26</v>
      </c>
      <c r="C45" s="4" t="s">
        <v>27</v>
      </c>
      <c r="D45" s="4" t="s">
        <v>132</v>
      </c>
      <c r="E45" s="4" t="s">
        <v>110</v>
      </c>
      <c r="F45" s="6">
        <v>44981</v>
      </c>
      <c r="G45" s="6">
        <v>44982</v>
      </c>
      <c r="H45" s="4">
        <v>1</v>
      </c>
      <c r="I45" s="4">
        <v>1</v>
      </c>
      <c r="J45" s="4">
        <v>1</v>
      </c>
      <c r="K45" s="4" t="s">
        <v>30</v>
      </c>
      <c r="L45" s="4">
        <v>267.65</v>
      </c>
      <c r="M45" s="4">
        <v>267.65</v>
      </c>
      <c r="N45" s="4" t="s">
        <v>133</v>
      </c>
      <c r="O45" s="4" t="s">
        <v>112</v>
      </c>
      <c r="P45" s="4" t="s">
        <v>33</v>
      </c>
      <c r="Q45" s="4">
        <v>0</v>
      </c>
      <c r="R45" s="7">
        <v>44978</v>
      </c>
      <c r="S45" s="6">
        <v>44997</v>
      </c>
      <c r="T45" s="4" t="s">
        <v>34</v>
      </c>
      <c r="U45" s="4">
        <v>267.65</v>
      </c>
      <c r="V45" s="4">
        <v>0</v>
      </c>
      <c r="W45" s="4">
        <v>0</v>
      </c>
      <c r="X45" s="4" t="s">
        <v>134</v>
      </c>
      <c r="Y45" s="4" t="s">
        <v>135</v>
      </c>
    </row>
    <row r="46" s="4" customFormat="1" spans="1:25">
      <c r="A46" s="4" t="s">
        <v>120</v>
      </c>
      <c r="B46" s="4" t="s">
        <v>26</v>
      </c>
      <c r="C46" s="4" t="s">
        <v>136</v>
      </c>
      <c r="D46" s="4" t="s">
        <v>87</v>
      </c>
      <c r="E46" s="4" t="s">
        <v>121</v>
      </c>
      <c r="F46" s="6">
        <v>44978</v>
      </c>
      <c r="G46" s="6">
        <v>44982</v>
      </c>
      <c r="H46" s="4">
        <v>1</v>
      </c>
      <c r="I46" s="4">
        <v>4</v>
      </c>
      <c r="J46" s="4">
        <v>4</v>
      </c>
      <c r="K46" s="4" t="s">
        <v>30</v>
      </c>
      <c r="L46" s="4">
        <v>-266</v>
      </c>
      <c r="M46" s="4">
        <v>-266</v>
      </c>
      <c r="N46" s="4" t="s">
        <v>122</v>
      </c>
      <c r="O46" s="4" t="s">
        <v>112</v>
      </c>
      <c r="P46" s="4" t="s">
        <v>33</v>
      </c>
      <c r="Q46" s="4">
        <v>0</v>
      </c>
      <c r="R46" s="7">
        <v>44978.4569907407</v>
      </c>
      <c r="S46" s="6">
        <v>44997</v>
      </c>
      <c r="T46" s="4" t="s">
        <v>34</v>
      </c>
      <c r="U46" s="4">
        <v>-266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137</v>
      </c>
      <c r="B47" s="4" t="s">
        <v>26</v>
      </c>
      <c r="C47" s="4" t="s">
        <v>27</v>
      </c>
      <c r="D47" s="4" t="s">
        <v>87</v>
      </c>
      <c r="E47" s="4" t="s">
        <v>88</v>
      </c>
      <c r="F47" s="6">
        <v>44981</v>
      </c>
      <c r="G47" s="6">
        <v>44982</v>
      </c>
      <c r="H47" s="4">
        <v>1</v>
      </c>
      <c r="I47" s="4">
        <v>1</v>
      </c>
      <c r="J47" s="4">
        <v>1</v>
      </c>
      <c r="K47" s="4" t="s">
        <v>30</v>
      </c>
      <c r="L47" s="4">
        <v>345</v>
      </c>
      <c r="M47" s="4">
        <v>345</v>
      </c>
      <c r="N47" s="4" t="s">
        <v>138</v>
      </c>
      <c r="O47" s="4" t="s">
        <v>112</v>
      </c>
      <c r="P47" s="4" t="s">
        <v>33</v>
      </c>
      <c r="Q47" s="4">
        <v>0</v>
      </c>
      <c r="R47" s="7">
        <v>44981</v>
      </c>
      <c r="S47" s="6">
        <v>44997</v>
      </c>
      <c r="T47" s="4" t="s">
        <v>34</v>
      </c>
      <c r="U47" s="4">
        <v>345</v>
      </c>
      <c r="V47" s="4">
        <v>0</v>
      </c>
      <c r="W47" s="4">
        <v>0</v>
      </c>
      <c r="X47" s="4" t="s">
        <v>36</v>
      </c>
      <c r="Y47" s="4" t="s">
        <v>139</v>
      </c>
    </row>
    <row r="48" s="4" customFormat="1" spans="1:25">
      <c r="A48" s="4" t="s">
        <v>140</v>
      </c>
      <c r="B48" s="4" t="s">
        <v>26</v>
      </c>
      <c r="C48" s="4" t="s">
        <v>27</v>
      </c>
      <c r="D48" s="4" t="s">
        <v>87</v>
      </c>
      <c r="E48" s="4" t="s">
        <v>121</v>
      </c>
      <c r="F48" s="6">
        <v>44981</v>
      </c>
      <c r="G48" s="6">
        <v>44982</v>
      </c>
      <c r="H48" s="4">
        <v>3</v>
      </c>
      <c r="I48" s="4">
        <v>1</v>
      </c>
      <c r="J48" s="4">
        <v>3</v>
      </c>
      <c r="K48" s="4" t="s">
        <v>30</v>
      </c>
      <c r="L48" s="4">
        <v>798</v>
      </c>
      <c r="M48" s="4">
        <v>798</v>
      </c>
      <c r="N48" s="4" t="s">
        <v>141</v>
      </c>
      <c r="O48" s="4" t="s">
        <v>112</v>
      </c>
      <c r="P48" s="4" t="s">
        <v>33</v>
      </c>
      <c r="Q48" s="4">
        <v>0</v>
      </c>
      <c r="R48" s="7">
        <v>44981</v>
      </c>
      <c r="S48" s="6">
        <v>44997</v>
      </c>
      <c r="T48" s="4" t="s">
        <v>34</v>
      </c>
      <c r="U48" s="4">
        <v>798</v>
      </c>
      <c r="V48" s="4">
        <v>0</v>
      </c>
      <c r="W48" s="4">
        <v>0</v>
      </c>
      <c r="X48" s="4" t="s">
        <v>36</v>
      </c>
      <c r="Y48" s="4" t="s">
        <v>142</v>
      </c>
    </row>
    <row r="49" s="4" customFormat="1" spans="1:25">
      <c r="A49" s="4" t="s">
        <v>143</v>
      </c>
      <c r="B49" s="4" t="s">
        <v>26</v>
      </c>
      <c r="C49" s="4" t="s">
        <v>27</v>
      </c>
      <c r="D49" s="4" t="s">
        <v>144</v>
      </c>
      <c r="E49" s="4" t="s">
        <v>145</v>
      </c>
      <c r="F49" s="6">
        <v>44981</v>
      </c>
      <c r="G49" s="6">
        <v>44983</v>
      </c>
      <c r="H49" s="4">
        <v>1</v>
      </c>
      <c r="I49" s="4">
        <v>2</v>
      </c>
      <c r="J49" s="4">
        <v>2</v>
      </c>
      <c r="K49" s="4" t="s">
        <v>30</v>
      </c>
      <c r="L49" s="4">
        <v>444.72</v>
      </c>
      <c r="M49" s="4">
        <v>444.72</v>
      </c>
      <c r="N49" s="4" t="s">
        <v>146</v>
      </c>
      <c r="O49" s="4" t="s">
        <v>147</v>
      </c>
      <c r="P49" s="4" t="s">
        <v>33</v>
      </c>
      <c r="Q49" s="4">
        <v>0</v>
      </c>
      <c r="R49" s="7">
        <v>44959</v>
      </c>
      <c r="S49" s="6">
        <v>44998</v>
      </c>
      <c r="T49" s="4" t="s">
        <v>34</v>
      </c>
      <c r="U49" s="4">
        <v>444.72</v>
      </c>
      <c r="V49" s="4">
        <v>0</v>
      </c>
      <c r="W49" s="4">
        <v>0</v>
      </c>
      <c r="X49" s="4" t="s">
        <v>148</v>
      </c>
      <c r="Y49" s="4" t="s">
        <v>36</v>
      </c>
    </row>
    <row r="50" s="4" customFormat="1" spans="1:25">
      <c r="A50" s="4" t="s">
        <v>149</v>
      </c>
      <c r="B50" s="4" t="s">
        <v>26</v>
      </c>
      <c r="C50" s="4" t="s">
        <v>27</v>
      </c>
      <c r="D50" s="4" t="s">
        <v>150</v>
      </c>
      <c r="E50" s="4" t="s">
        <v>151</v>
      </c>
      <c r="F50" s="6">
        <v>44982</v>
      </c>
      <c r="G50" s="6">
        <v>44983</v>
      </c>
      <c r="H50" s="4">
        <v>1</v>
      </c>
      <c r="I50" s="4">
        <v>1</v>
      </c>
      <c r="J50" s="4">
        <v>1</v>
      </c>
      <c r="K50" s="4" t="s">
        <v>30</v>
      </c>
      <c r="L50" s="4">
        <v>727.34</v>
      </c>
      <c r="M50" s="4">
        <v>727.34</v>
      </c>
      <c r="N50" s="4" t="s">
        <v>152</v>
      </c>
      <c r="O50" s="4" t="s">
        <v>147</v>
      </c>
      <c r="P50" s="4" t="s">
        <v>33</v>
      </c>
      <c r="Q50" s="4">
        <v>0</v>
      </c>
      <c r="R50" s="7">
        <v>44976</v>
      </c>
      <c r="S50" s="6">
        <v>44998</v>
      </c>
      <c r="T50" s="4" t="s">
        <v>34</v>
      </c>
      <c r="U50" s="4">
        <v>727.34</v>
      </c>
      <c r="V50" s="4">
        <v>0</v>
      </c>
      <c r="W50" s="4">
        <v>0</v>
      </c>
      <c r="X50" s="4" t="s">
        <v>153</v>
      </c>
      <c r="Y50" s="4" t="s">
        <v>36</v>
      </c>
    </row>
    <row r="51" s="4" customFormat="1" spans="1:25">
      <c r="A51" s="4" t="s">
        <v>154</v>
      </c>
      <c r="B51" s="4" t="s">
        <v>26</v>
      </c>
      <c r="C51" s="4" t="s">
        <v>27</v>
      </c>
      <c r="D51" s="4" t="s">
        <v>155</v>
      </c>
      <c r="E51" s="4" t="s">
        <v>156</v>
      </c>
      <c r="F51" s="6">
        <v>44981</v>
      </c>
      <c r="G51" s="6">
        <v>44983</v>
      </c>
      <c r="H51" s="4">
        <v>1</v>
      </c>
      <c r="I51" s="4">
        <v>2</v>
      </c>
      <c r="J51" s="4">
        <v>2</v>
      </c>
      <c r="K51" s="4" t="s">
        <v>30</v>
      </c>
      <c r="L51" s="4">
        <v>612</v>
      </c>
      <c r="M51" s="4">
        <v>612</v>
      </c>
      <c r="N51" s="4" t="s">
        <v>157</v>
      </c>
      <c r="O51" s="4" t="s">
        <v>147</v>
      </c>
      <c r="P51" s="4" t="s">
        <v>33</v>
      </c>
      <c r="Q51" s="4">
        <v>0</v>
      </c>
      <c r="R51" s="7">
        <v>44977</v>
      </c>
      <c r="S51" s="6">
        <v>44998</v>
      </c>
      <c r="T51" s="4" t="s">
        <v>34</v>
      </c>
      <c r="U51" s="4">
        <v>612</v>
      </c>
      <c r="V51" s="4">
        <v>0</v>
      </c>
      <c r="W51" s="4">
        <v>0</v>
      </c>
      <c r="X51" s="4" t="s">
        <v>158</v>
      </c>
      <c r="Y51" s="4" t="s">
        <v>119</v>
      </c>
    </row>
    <row r="52" s="4" customFormat="1" spans="1:25">
      <c r="A52" s="4" t="s">
        <v>159</v>
      </c>
      <c r="B52" s="4" t="s">
        <v>26</v>
      </c>
      <c r="C52" s="4" t="s">
        <v>27</v>
      </c>
      <c r="D52" s="4" t="s">
        <v>155</v>
      </c>
      <c r="E52" s="4" t="s">
        <v>156</v>
      </c>
      <c r="F52" s="6">
        <v>44981</v>
      </c>
      <c r="G52" s="6">
        <v>44983</v>
      </c>
      <c r="H52" s="4">
        <v>1</v>
      </c>
      <c r="I52" s="4">
        <v>2</v>
      </c>
      <c r="J52" s="4">
        <v>2</v>
      </c>
      <c r="K52" s="4" t="s">
        <v>30</v>
      </c>
      <c r="L52" s="4">
        <v>612</v>
      </c>
      <c r="M52" s="4">
        <v>612</v>
      </c>
      <c r="N52" s="4" t="s">
        <v>160</v>
      </c>
      <c r="O52" s="4" t="s">
        <v>147</v>
      </c>
      <c r="P52" s="4" t="s">
        <v>33</v>
      </c>
      <c r="Q52" s="4">
        <v>0</v>
      </c>
      <c r="R52" s="7">
        <v>44977</v>
      </c>
      <c r="S52" s="6">
        <v>44998</v>
      </c>
      <c r="T52" s="4" t="s">
        <v>34</v>
      </c>
      <c r="U52" s="4">
        <v>612</v>
      </c>
      <c r="V52" s="4">
        <v>0</v>
      </c>
      <c r="W52" s="4">
        <v>0</v>
      </c>
      <c r="X52" s="4" t="s">
        <v>161</v>
      </c>
      <c r="Y52" s="4" t="s">
        <v>119</v>
      </c>
    </row>
    <row r="53" s="4" customFormat="1" spans="1:25">
      <c r="A53" s="4" t="s">
        <v>143</v>
      </c>
      <c r="B53" s="4" t="s">
        <v>26</v>
      </c>
      <c r="C53" s="4" t="s">
        <v>48</v>
      </c>
      <c r="D53" s="4" t="s">
        <v>144</v>
      </c>
      <c r="E53" s="4" t="s">
        <v>145</v>
      </c>
      <c r="F53" s="6">
        <v>44981</v>
      </c>
      <c r="G53" s="6">
        <v>44983</v>
      </c>
      <c r="H53" s="4">
        <v>1</v>
      </c>
      <c r="I53" s="4">
        <v>2</v>
      </c>
      <c r="J53" s="4">
        <v>2</v>
      </c>
      <c r="K53" s="4" t="s">
        <v>30</v>
      </c>
      <c r="L53" s="4">
        <v>-444.72</v>
      </c>
      <c r="M53" s="4">
        <v>-444.72</v>
      </c>
      <c r="N53" s="4" t="s">
        <v>146</v>
      </c>
      <c r="O53" s="4" t="s">
        <v>147</v>
      </c>
      <c r="P53" s="4" t="s">
        <v>33</v>
      </c>
      <c r="Q53" s="4">
        <v>0</v>
      </c>
      <c r="R53" s="7">
        <v>44959</v>
      </c>
      <c r="S53" s="6">
        <v>44998</v>
      </c>
      <c r="T53" s="4" t="s">
        <v>34</v>
      </c>
      <c r="U53" s="4">
        <v>-444.72</v>
      </c>
      <c r="V53" s="4">
        <v>0</v>
      </c>
      <c r="W53" s="4">
        <v>0</v>
      </c>
      <c r="X53" s="4" t="s">
        <v>148</v>
      </c>
      <c r="Y53" s="4" t="s">
        <v>36</v>
      </c>
    </row>
    <row r="54" s="4" customFormat="1" spans="1:25">
      <c r="A54" s="4" t="s">
        <v>162</v>
      </c>
      <c r="B54" s="4" t="s">
        <v>26</v>
      </c>
      <c r="C54" s="4" t="s">
        <v>27</v>
      </c>
      <c r="D54" s="4" t="s">
        <v>28</v>
      </c>
      <c r="E54" s="4" t="s">
        <v>163</v>
      </c>
      <c r="F54" s="6">
        <v>44982</v>
      </c>
      <c r="G54" s="6">
        <v>44983</v>
      </c>
      <c r="H54" s="4">
        <v>1</v>
      </c>
      <c r="I54" s="4">
        <v>1</v>
      </c>
      <c r="J54" s="4">
        <v>1</v>
      </c>
      <c r="K54" s="4" t="s">
        <v>30</v>
      </c>
      <c r="L54" s="4">
        <v>1102.05</v>
      </c>
      <c r="M54" s="4">
        <v>1102.05</v>
      </c>
      <c r="N54" s="4" t="s">
        <v>164</v>
      </c>
      <c r="O54" s="4" t="s">
        <v>147</v>
      </c>
      <c r="P54" s="4" t="s">
        <v>33</v>
      </c>
      <c r="Q54" s="4">
        <v>0</v>
      </c>
      <c r="R54" s="7">
        <v>44979</v>
      </c>
      <c r="S54" s="6">
        <v>44998</v>
      </c>
      <c r="T54" s="4" t="s">
        <v>34</v>
      </c>
      <c r="U54" s="4">
        <v>1102.05</v>
      </c>
      <c r="V54" s="4">
        <v>0</v>
      </c>
      <c r="W54" s="4">
        <v>0</v>
      </c>
      <c r="X54" s="4" t="s">
        <v>165</v>
      </c>
      <c r="Y54" s="4" t="s">
        <v>166</v>
      </c>
    </row>
    <row r="55" s="4" customFormat="1" spans="1:25">
      <c r="A55" s="4" t="s">
        <v>167</v>
      </c>
      <c r="B55" s="4" t="s">
        <v>26</v>
      </c>
      <c r="C55" s="4" t="s">
        <v>27</v>
      </c>
      <c r="D55" s="4" t="s">
        <v>38</v>
      </c>
      <c r="E55" s="4" t="s">
        <v>69</v>
      </c>
      <c r="F55" s="6">
        <v>44982</v>
      </c>
      <c r="G55" s="6">
        <v>44983</v>
      </c>
      <c r="H55" s="4">
        <v>1</v>
      </c>
      <c r="I55" s="4">
        <v>1</v>
      </c>
      <c r="J55" s="4">
        <v>1</v>
      </c>
      <c r="K55" s="4" t="s">
        <v>30</v>
      </c>
      <c r="L55" s="4">
        <v>351</v>
      </c>
      <c r="M55" s="4">
        <v>351</v>
      </c>
      <c r="N55" s="4" t="s">
        <v>168</v>
      </c>
      <c r="O55" s="4" t="s">
        <v>147</v>
      </c>
      <c r="P55" s="4" t="s">
        <v>33</v>
      </c>
      <c r="Q55" s="4">
        <v>0</v>
      </c>
      <c r="R55" s="7">
        <v>44980</v>
      </c>
      <c r="S55" s="6">
        <v>44998</v>
      </c>
      <c r="T55" s="4" t="s">
        <v>34</v>
      </c>
      <c r="U55" s="4">
        <v>351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169</v>
      </c>
      <c r="B56" s="4" t="s">
        <v>26</v>
      </c>
      <c r="C56" s="4" t="s">
        <v>27</v>
      </c>
      <c r="D56" s="4" t="s">
        <v>38</v>
      </c>
      <c r="E56" s="4" t="s">
        <v>69</v>
      </c>
      <c r="F56" s="6">
        <v>44982</v>
      </c>
      <c r="G56" s="6">
        <v>44983</v>
      </c>
      <c r="H56" s="4">
        <v>1</v>
      </c>
      <c r="I56" s="4">
        <v>1</v>
      </c>
      <c r="J56" s="4">
        <v>1</v>
      </c>
      <c r="K56" s="4" t="s">
        <v>30</v>
      </c>
      <c r="L56" s="4">
        <v>351</v>
      </c>
      <c r="M56" s="4">
        <v>351</v>
      </c>
      <c r="N56" s="4" t="s">
        <v>170</v>
      </c>
      <c r="O56" s="4" t="s">
        <v>147</v>
      </c>
      <c r="P56" s="4" t="s">
        <v>33</v>
      </c>
      <c r="Q56" s="4">
        <v>0</v>
      </c>
      <c r="R56" s="7">
        <v>44980</v>
      </c>
      <c r="S56" s="6">
        <v>44998</v>
      </c>
      <c r="T56" s="4" t="s">
        <v>34</v>
      </c>
      <c r="U56" s="4">
        <v>351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171</v>
      </c>
      <c r="B57" s="4" t="s">
        <v>26</v>
      </c>
      <c r="C57" s="4" t="s">
        <v>27</v>
      </c>
      <c r="D57" s="4" t="s">
        <v>38</v>
      </c>
      <c r="E57" s="4" t="s">
        <v>172</v>
      </c>
      <c r="F57" s="6">
        <v>44982</v>
      </c>
      <c r="G57" s="6">
        <v>44983</v>
      </c>
      <c r="H57" s="4">
        <v>1</v>
      </c>
      <c r="I57" s="4">
        <v>1</v>
      </c>
      <c r="J57" s="4">
        <v>1</v>
      </c>
      <c r="K57" s="4" t="s">
        <v>30</v>
      </c>
      <c r="L57" s="4">
        <v>343.5</v>
      </c>
      <c r="M57" s="4">
        <v>343.5</v>
      </c>
      <c r="N57" s="4" t="s">
        <v>173</v>
      </c>
      <c r="O57" s="4" t="s">
        <v>147</v>
      </c>
      <c r="P57" s="4" t="s">
        <v>33</v>
      </c>
      <c r="Q57" s="4">
        <v>0</v>
      </c>
      <c r="R57" s="7">
        <v>44981</v>
      </c>
      <c r="S57" s="6">
        <v>44998</v>
      </c>
      <c r="T57" s="4" t="s">
        <v>34</v>
      </c>
      <c r="U57" s="4">
        <v>343.5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174</v>
      </c>
      <c r="B58" s="4" t="s">
        <v>26</v>
      </c>
      <c r="C58" s="4" t="s">
        <v>27</v>
      </c>
      <c r="D58" s="4" t="s">
        <v>175</v>
      </c>
      <c r="E58" s="4" t="s">
        <v>176</v>
      </c>
      <c r="F58" s="6">
        <v>44982</v>
      </c>
      <c r="G58" s="6">
        <v>44983</v>
      </c>
      <c r="H58" s="4">
        <v>1</v>
      </c>
      <c r="I58" s="4">
        <v>1</v>
      </c>
      <c r="J58" s="4">
        <v>1</v>
      </c>
      <c r="K58" s="4" t="s">
        <v>30</v>
      </c>
      <c r="L58" s="4">
        <v>1701.87</v>
      </c>
      <c r="M58" s="4">
        <v>1701.87</v>
      </c>
      <c r="N58" s="4" t="s">
        <v>177</v>
      </c>
      <c r="O58" s="4" t="s">
        <v>147</v>
      </c>
      <c r="P58" s="4" t="s">
        <v>33</v>
      </c>
      <c r="Q58" s="4">
        <v>0</v>
      </c>
      <c r="R58" s="7">
        <v>44981</v>
      </c>
      <c r="S58" s="6">
        <v>44998</v>
      </c>
      <c r="T58" s="4" t="s">
        <v>34</v>
      </c>
      <c r="U58" s="4">
        <v>1701.87</v>
      </c>
      <c r="V58" s="4">
        <v>0</v>
      </c>
      <c r="W58" s="4">
        <v>0</v>
      </c>
      <c r="X58" s="4" t="s">
        <v>178</v>
      </c>
      <c r="Y58" s="4" t="s">
        <v>179</v>
      </c>
    </row>
    <row r="59" s="4" customFormat="1" spans="1:25">
      <c r="A59" s="4" t="s">
        <v>180</v>
      </c>
      <c r="B59" s="4" t="s">
        <v>26</v>
      </c>
      <c r="C59" s="4" t="s">
        <v>27</v>
      </c>
      <c r="D59" s="4" t="s">
        <v>38</v>
      </c>
      <c r="E59" s="4" t="s">
        <v>78</v>
      </c>
      <c r="F59" s="6">
        <v>44982</v>
      </c>
      <c r="G59" s="6">
        <v>44983</v>
      </c>
      <c r="H59" s="4">
        <v>4</v>
      </c>
      <c r="I59" s="4">
        <v>1</v>
      </c>
      <c r="J59" s="4">
        <v>4</v>
      </c>
      <c r="K59" s="4" t="s">
        <v>30</v>
      </c>
      <c r="L59" s="4">
        <v>1282.4</v>
      </c>
      <c r="M59" s="4">
        <v>1282.4</v>
      </c>
      <c r="N59" s="4" t="s">
        <v>181</v>
      </c>
      <c r="O59" s="4" t="s">
        <v>147</v>
      </c>
      <c r="P59" s="4" t="s">
        <v>33</v>
      </c>
      <c r="Q59" s="4">
        <v>0</v>
      </c>
      <c r="R59" s="7">
        <v>44981</v>
      </c>
      <c r="S59" s="6">
        <v>44998</v>
      </c>
      <c r="T59" s="4" t="s">
        <v>34</v>
      </c>
      <c r="U59" s="4">
        <v>1282.4</v>
      </c>
      <c r="V59" s="4">
        <v>0</v>
      </c>
      <c r="W59" s="4">
        <v>0</v>
      </c>
      <c r="X59" s="4" t="s">
        <v>36</v>
      </c>
      <c r="Y59" s="4" t="s">
        <v>36</v>
      </c>
    </row>
    <row r="60" s="4" customFormat="1" spans="1:25">
      <c r="A60" s="4" t="s">
        <v>182</v>
      </c>
      <c r="B60" s="4" t="s">
        <v>26</v>
      </c>
      <c r="C60" s="4" t="s">
        <v>27</v>
      </c>
      <c r="D60" s="4" t="s">
        <v>38</v>
      </c>
      <c r="E60" s="4" t="s">
        <v>39</v>
      </c>
      <c r="F60" s="6">
        <v>44982</v>
      </c>
      <c r="G60" s="6">
        <v>44983</v>
      </c>
      <c r="H60" s="4">
        <v>1</v>
      </c>
      <c r="I60" s="4">
        <v>1</v>
      </c>
      <c r="J60" s="4">
        <v>1</v>
      </c>
      <c r="K60" s="4" t="s">
        <v>30</v>
      </c>
      <c r="L60" s="4">
        <v>341.6</v>
      </c>
      <c r="M60" s="4">
        <v>341.6</v>
      </c>
      <c r="N60" s="4" t="s">
        <v>183</v>
      </c>
      <c r="O60" s="4" t="s">
        <v>147</v>
      </c>
      <c r="P60" s="4" t="s">
        <v>33</v>
      </c>
      <c r="Q60" s="4">
        <v>0</v>
      </c>
      <c r="R60" s="7">
        <v>44981</v>
      </c>
      <c r="S60" s="6">
        <v>44998</v>
      </c>
      <c r="T60" s="4" t="s">
        <v>34</v>
      </c>
      <c r="U60" s="4">
        <v>341.6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184</v>
      </c>
      <c r="B61" s="4" t="s">
        <v>26</v>
      </c>
      <c r="C61" s="4" t="s">
        <v>27</v>
      </c>
      <c r="D61" s="4" t="s">
        <v>38</v>
      </c>
      <c r="E61" s="4" t="s">
        <v>69</v>
      </c>
      <c r="F61" s="6">
        <v>44982</v>
      </c>
      <c r="G61" s="6">
        <v>44983</v>
      </c>
      <c r="H61" s="4">
        <v>1</v>
      </c>
      <c r="I61" s="4">
        <v>1</v>
      </c>
      <c r="J61" s="4">
        <v>1</v>
      </c>
      <c r="K61" s="4" t="s">
        <v>30</v>
      </c>
      <c r="L61" s="4">
        <v>327.6</v>
      </c>
      <c r="M61" s="4">
        <v>327.6</v>
      </c>
      <c r="N61" s="4" t="s">
        <v>185</v>
      </c>
      <c r="O61" s="4" t="s">
        <v>147</v>
      </c>
      <c r="P61" s="4" t="s">
        <v>33</v>
      </c>
      <c r="Q61" s="4">
        <v>0</v>
      </c>
      <c r="R61" s="7">
        <v>44981</v>
      </c>
      <c r="S61" s="6">
        <v>44998</v>
      </c>
      <c r="T61" s="4" t="s">
        <v>34</v>
      </c>
      <c r="U61" s="4">
        <v>327.6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186</v>
      </c>
      <c r="B62" s="4" t="s">
        <v>26</v>
      </c>
      <c r="C62" s="4" t="s">
        <v>27</v>
      </c>
      <c r="D62" s="4" t="s">
        <v>38</v>
      </c>
      <c r="E62" s="4" t="s">
        <v>69</v>
      </c>
      <c r="F62" s="6">
        <v>44982</v>
      </c>
      <c r="G62" s="6">
        <v>44983</v>
      </c>
      <c r="H62" s="4">
        <v>1</v>
      </c>
      <c r="I62" s="4">
        <v>1</v>
      </c>
      <c r="J62" s="4">
        <v>1</v>
      </c>
      <c r="K62" s="4" t="s">
        <v>30</v>
      </c>
      <c r="L62" s="4">
        <v>327.6</v>
      </c>
      <c r="M62" s="4">
        <v>327.6</v>
      </c>
      <c r="N62" s="4" t="s">
        <v>187</v>
      </c>
      <c r="O62" s="4" t="s">
        <v>147</v>
      </c>
      <c r="P62" s="4" t="s">
        <v>33</v>
      </c>
      <c r="Q62" s="4">
        <v>0</v>
      </c>
      <c r="R62" s="7">
        <v>44982</v>
      </c>
      <c r="S62" s="6">
        <v>44998</v>
      </c>
      <c r="T62" s="4" t="s">
        <v>34</v>
      </c>
      <c r="U62" s="4">
        <v>327.6</v>
      </c>
      <c r="V62" s="4">
        <v>0</v>
      </c>
      <c r="W62" s="4">
        <v>0</v>
      </c>
      <c r="X62" s="4" t="s">
        <v>36</v>
      </c>
      <c r="Y62" s="4" t="s">
        <v>36</v>
      </c>
    </row>
    <row r="63" s="4" customFormat="1" spans="1:25">
      <c r="A63" s="4" t="s">
        <v>188</v>
      </c>
      <c r="B63" s="4" t="s">
        <v>26</v>
      </c>
      <c r="C63" s="4" t="s">
        <v>27</v>
      </c>
      <c r="D63" s="4" t="s">
        <v>144</v>
      </c>
      <c r="E63" s="4" t="s">
        <v>145</v>
      </c>
      <c r="F63" s="6">
        <v>44982</v>
      </c>
      <c r="G63" s="6">
        <v>44983</v>
      </c>
      <c r="H63" s="4">
        <v>1</v>
      </c>
      <c r="I63" s="4">
        <v>1</v>
      </c>
      <c r="J63" s="4">
        <v>1</v>
      </c>
      <c r="K63" s="4" t="s">
        <v>30</v>
      </c>
      <c r="L63" s="4">
        <v>204</v>
      </c>
      <c r="M63" s="4">
        <v>204</v>
      </c>
      <c r="N63" s="4" t="s">
        <v>189</v>
      </c>
      <c r="O63" s="4" t="s">
        <v>147</v>
      </c>
      <c r="P63" s="4" t="s">
        <v>33</v>
      </c>
      <c r="Q63" s="4">
        <v>0</v>
      </c>
      <c r="R63" s="7">
        <v>44982</v>
      </c>
      <c r="S63" s="6">
        <v>44998</v>
      </c>
      <c r="T63" s="4" t="s">
        <v>34</v>
      </c>
      <c r="U63" s="4">
        <v>204</v>
      </c>
      <c r="V63" s="4">
        <v>0</v>
      </c>
      <c r="W63" s="4">
        <v>0</v>
      </c>
      <c r="X63" s="4" t="s">
        <v>190</v>
      </c>
      <c r="Y63" s="4" t="s">
        <v>36</v>
      </c>
    </row>
    <row r="64" s="4" customFormat="1" spans="1:25">
      <c r="A64" s="4" t="s">
        <v>191</v>
      </c>
      <c r="B64" s="4" t="s">
        <v>26</v>
      </c>
      <c r="C64" s="4" t="s">
        <v>27</v>
      </c>
      <c r="D64" s="4" t="s">
        <v>192</v>
      </c>
      <c r="E64" s="4" t="s">
        <v>193</v>
      </c>
      <c r="F64" s="6">
        <v>44982</v>
      </c>
      <c r="G64" s="6">
        <v>44983</v>
      </c>
      <c r="H64" s="4">
        <v>1</v>
      </c>
      <c r="I64" s="4">
        <v>1</v>
      </c>
      <c r="J64" s="4">
        <v>1</v>
      </c>
      <c r="K64" s="4" t="s">
        <v>30</v>
      </c>
      <c r="L64" s="4">
        <v>701.95</v>
      </c>
      <c r="M64" s="4">
        <v>701.95</v>
      </c>
      <c r="N64" s="4" t="s">
        <v>194</v>
      </c>
      <c r="O64" s="4" t="s">
        <v>147</v>
      </c>
      <c r="P64" s="4" t="s">
        <v>33</v>
      </c>
      <c r="Q64" s="4">
        <v>0</v>
      </c>
      <c r="R64" s="7">
        <v>44982</v>
      </c>
      <c r="S64" s="6">
        <v>44998</v>
      </c>
      <c r="T64" s="4" t="s">
        <v>34</v>
      </c>
      <c r="U64" s="4">
        <v>701.95</v>
      </c>
      <c r="V64" s="4">
        <v>0</v>
      </c>
      <c r="W64" s="4">
        <v>0</v>
      </c>
      <c r="X64" s="4" t="s">
        <v>195</v>
      </c>
      <c r="Y64" s="4" t="s">
        <v>36</v>
      </c>
    </row>
    <row r="65" s="4" customFormat="1" spans="1:25">
      <c r="A65" s="4" t="s">
        <v>196</v>
      </c>
      <c r="B65" s="4" t="s">
        <v>26</v>
      </c>
      <c r="C65" s="4" t="s">
        <v>27</v>
      </c>
      <c r="D65" s="4" t="s">
        <v>87</v>
      </c>
      <c r="E65" s="4" t="s">
        <v>197</v>
      </c>
      <c r="F65" s="6">
        <v>44982</v>
      </c>
      <c r="G65" s="6">
        <v>44983</v>
      </c>
      <c r="H65" s="4">
        <v>1</v>
      </c>
      <c r="I65" s="4">
        <v>1</v>
      </c>
      <c r="J65" s="4">
        <v>1</v>
      </c>
      <c r="K65" s="4" t="s">
        <v>30</v>
      </c>
      <c r="L65" s="4">
        <v>345</v>
      </c>
      <c r="M65" s="4">
        <v>345</v>
      </c>
      <c r="N65" s="4" t="s">
        <v>198</v>
      </c>
      <c r="O65" s="4" t="s">
        <v>147</v>
      </c>
      <c r="P65" s="4" t="s">
        <v>33</v>
      </c>
      <c r="Q65" s="4">
        <v>0</v>
      </c>
      <c r="R65" s="7">
        <v>44982</v>
      </c>
      <c r="S65" s="6">
        <v>44998</v>
      </c>
      <c r="T65" s="4" t="s">
        <v>34</v>
      </c>
      <c r="U65" s="4">
        <v>345</v>
      </c>
      <c r="V65" s="4">
        <v>0</v>
      </c>
      <c r="W65" s="4">
        <v>0</v>
      </c>
      <c r="X65" s="4" t="s">
        <v>36</v>
      </c>
      <c r="Y65" s="4" t="s">
        <v>36</v>
      </c>
    </row>
    <row r="66" s="4" customFormat="1" spans="1:25">
      <c r="A66" s="4" t="s">
        <v>191</v>
      </c>
      <c r="B66" s="4" t="s">
        <v>26</v>
      </c>
      <c r="C66" s="4" t="s">
        <v>48</v>
      </c>
      <c r="D66" s="4" t="s">
        <v>192</v>
      </c>
      <c r="E66" s="4" t="s">
        <v>193</v>
      </c>
      <c r="F66" s="6">
        <v>44982</v>
      </c>
      <c r="G66" s="6">
        <v>44983</v>
      </c>
      <c r="H66" s="4">
        <v>1</v>
      </c>
      <c r="I66" s="4">
        <v>1</v>
      </c>
      <c r="J66" s="4">
        <v>1</v>
      </c>
      <c r="K66" s="4" t="s">
        <v>30</v>
      </c>
      <c r="L66" s="4">
        <v>-701.95</v>
      </c>
      <c r="M66" s="4">
        <v>-701.95</v>
      </c>
      <c r="N66" s="4" t="s">
        <v>194</v>
      </c>
      <c r="O66" s="4" t="s">
        <v>147</v>
      </c>
      <c r="P66" s="4" t="s">
        <v>33</v>
      </c>
      <c r="Q66" s="4">
        <v>0</v>
      </c>
      <c r="R66" s="7">
        <v>44982</v>
      </c>
      <c r="S66" s="6">
        <v>44998</v>
      </c>
      <c r="T66" s="4" t="s">
        <v>34</v>
      </c>
      <c r="U66" s="4">
        <v>-701.95</v>
      </c>
      <c r="V66" s="4">
        <v>0</v>
      </c>
      <c r="W66" s="4">
        <v>0</v>
      </c>
      <c r="X66" s="4" t="s">
        <v>195</v>
      </c>
      <c r="Y66" s="4" t="s">
        <v>36</v>
      </c>
    </row>
    <row r="67" s="4" customFormat="1" spans="1:25">
      <c r="A67" s="4" t="s">
        <v>196</v>
      </c>
      <c r="B67" s="4" t="s">
        <v>26</v>
      </c>
      <c r="C67" s="4" t="s">
        <v>48</v>
      </c>
      <c r="D67" s="4" t="s">
        <v>87</v>
      </c>
      <c r="E67" s="4" t="s">
        <v>197</v>
      </c>
      <c r="F67" s="6">
        <v>44982</v>
      </c>
      <c r="G67" s="6">
        <v>44983</v>
      </c>
      <c r="H67" s="4">
        <v>1</v>
      </c>
      <c r="I67" s="4">
        <v>1</v>
      </c>
      <c r="J67" s="4">
        <v>1</v>
      </c>
      <c r="K67" s="4" t="s">
        <v>30</v>
      </c>
      <c r="L67" s="4">
        <v>-345</v>
      </c>
      <c r="M67" s="4">
        <v>-345</v>
      </c>
      <c r="N67" s="4" t="s">
        <v>198</v>
      </c>
      <c r="O67" s="4" t="s">
        <v>147</v>
      </c>
      <c r="P67" s="4" t="s">
        <v>33</v>
      </c>
      <c r="Q67" s="4">
        <v>0</v>
      </c>
      <c r="R67" s="7">
        <v>44982</v>
      </c>
      <c r="S67" s="6">
        <v>44998</v>
      </c>
      <c r="T67" s="4" t="s">
        <v>34</v>
      </c>
      <c r="U67" s="4">
        <v>-345</v>
      </c>
      <c r="V67" s="4">
        <v>0</v>
      </c>
      <c r="W67" s="4">
        <v>0</v>
      </c>
      <c r="X67" s="4" t="s">
        <v>36</v>
      </c>
      <c r="Y67" s="4" t="s">
        <v>36</v>
      </c>
    </row>
    <row r="68" s="4" customFormat="1" spans="1:25">
      <c r="A68" s="4" t="s">
        <v>199</v>
      </c>
      <c r="B68" s="4" t="s">
        <v>26</v>
      </c>
      <c r="C68" s="4" t="s">
        <v>27</v>
      </c>
      <c r="D68" s="4" t="s">
        <v>38</v>
      </c>
      <c r="E68" s="4" t="s">
        <v>39</v>
      </c>
      <c r="F68" s="6">
        <v>44982</v>
      </c>
      <c r="G68" s="6">
        <v>44983</v>
      </c>
      <c r="H68" s="4">
        <v>3</v>
      </c>
      <c r="I68" s="4">
        <v>1</v>
      </c>
      <c r="J68" s="4">
        <v>3</v>
      </c>
      <c r="K68" s="4" t="s">
        <v>30</v>
      </c>
      <c r="L68" s="4">
        <v>1098</v>
      </c>
      <c r="M68" s="4">
        <v>1098</v>
      </c>
      <c r="N68" s="4" t="s">
        <v>200</v>
      </c>
      <c r="O68" s="4" t="s">
        <v>147</v>
      </c>
      <c r="P68" s="4" t="s">
        <v>33</v>
      </c>
      <c r="Q68" s="4">
        <v>0</v>
      </c>
      <c r="R68" s="7">
        <v>44982</v>
      </c>
      <c r="S68" s="6">
        <v>44998</v>
      </c>
      <c r="T68" s="4" t="s">
        <v>34</v>
      </c>
      <c r="U68" s="4">
        <v>1098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201</v>
      </c>
      <c r="B69" s="4" t="s">
        <v>26</v>
      </c>
      <c r="C69" s="4" t="s">
        <v>27</v>
      </c>
      <c r="D69" s="4" t="s">
        <v>38</v>
      </c>
      <c r="E69" s="4" t="s">
        <v>85</v>
      </c>
      <c r="F69" s="6">
        <v>44982</v>
      </c>
      <c r="G69" s="6">
        <v>44983</v>
      </c>
      <c r="H69" s="4">
        <v>1</v>
      </c>
      <c r="I69" s="4">
        <v>1</v>
      </c>
      <c r="J69" s="4">
        <v>1</v>
      </c>
      <c r="K69" s="4" t="s">
        <v>30</v>
      </c>
      <c r="L69" s="4">
        <v>351</v>
      </c>
      <c r="M69" s="4">
        <v>351</v>
      </c>
      <c r="N69" s="4" t="s">
        <v>202</v>
      </c>
      <c r="O69" s="4" t="s">
        <v>147</v>
      </c>
      <c r="P69" s="4" t="s">
        <v>33</v>
      </c>
      <c r="Q69" s="4">
        <v>0</v>
      </c>
      <c r="R69" s="7">
        <v>44982</v>
      </c>
      <c r="S69" s="6">
        <v>44998</v>
      </c>
      <c r="T69" s="4" t="s">
        <v>34</v>
      </c>
      <c r="U69" s="4">
        <v>351</v>
      </c>
      <c r="V69" s="4">
        <v>0</v>
      </c>
      <c r="W69" s="4">
        <v>0</v>
      </c>
      <c r="X69" s="4" t="s">
        <v>36</v>
      </c>
      <c r="Y69" s="4" t="s">
        <v>36</v>
      </c>
    </row>
    <row r="70" s="4" customFormat="1" spans="1:25">
      <c r="A70" s="4" t="s">
        <v>203</v>
      </c>
      <c r="B70" s="4" t="s">
        <v>26</v>
      </c>
      <c r="C70" s="4" t="s">
        <v>27</v>
      </c>
      <c r="D70" s="4" t="s">
        <v>38</v>
      </c>
      <c r="E70" s="4" t="s">
        <v>39</v>
      </c>
      <c r="F70" s="6">
        <v>44982</v>
      </c>
      <c r="G70" s="6">
        <v>44983</v>
      </c>
      <c r="H70" s="4">
        <v>1</v>
      </c>
      <c r="I70" s="4">
        <v>1</v>
      </c>
      <c r="J70" s="4">
        <v>1</v>
      </c>
      <c r="K70" s="4" t="s">
        <v>30</v>
      </c>
      <c r="L70" s="4">
        <v>341.6</v>
      </c>
      <c r="M70" s="4">
        <v>341.6</v>
      </c>
      <c r="N70" s="4" t="s">
        <v>204</v>
      </c>
      <c r="O70" s="4" t="s">
        <v>147</v>
      </c>
      <c r="P70" s="4" t="s">
        <v>33</v>
      </c>
      <c r="Q70" s="4">
        <v>0</v>
      </c>
      <c r="R70" s="7">
        <v>44982</v>
      </c>
      <c r="S70" s="6">
        <v>44998</v>
      </c>
      <c r="T70" s="4" t="s">
        <v>34</v>
      </c>
      <c r="U70" s="4">
        <v>341.6</v>
      </c>
      <c r="V70" s="4">
        <v>0</v>
      </c>
      <c r="W70" s="4">
        <v>0</v>
      </c>
      <c r="X70" s="4" t="s">
        <v>36</v>
      </c>
      <c r="Y70" s="4" t="s">
        <v>36</v>
      </c>
    </row>
    <row r="71" s="4" customFormat="1" spans="1:25">
      <c r="A71" s="4" t="s">
        <v>205</v>
      </c>
      <c r="B71" s="4" t="s">
        <v>26</v>
      </c>
      <c r="C71" s="4" t="s">
        <v>27</v>
      </c>
      <c r="D71" s="4" t="s">
        <v>38</v>
      </c>
      <c r="E71" s="4" t="s">
        <v>69</v>
      </c>
      <c r="F71" s="6">
        <v>44982</v>
      </c>
      <c r="G71" s="6">
        <v>44983</v>
      </c>
      <c r="H71" s="4">
        <v>1</v>
      </c>
      <c r="I71" s="4">
        <v>1</v>
      </c>
      <c r="J71" s="4">
        <v>1</v>
      </c>
      <c r="K71" s="4" t="s">
        <v>30</v>
      </c>
      <c r="L71" s="4">
        <v>351</v>
      </c>
      <c r="M71" s="4">
        <v>351</v>
      </c>
      <c r="N71" s="4" t="s">
        <v>206</v>
      </c>
      <c r="O71" s="4" t="s">
        <v>147</v>
      </c>
      <c r="P71" s="4" t="s">
        <v>33</v>
      </c>
      <c r="Q71" s="4">
        <v>0</v>
      </c>
      <c r="R71" s="7">
        <v>44982</v>
      </c>
      <c r="S71" s="6">
        <v>44998</v>
      </c>
      <c r="T71" s="4" t="s">
        <v>34</v>
      </c>
      <c r="U71" s="4">
        <v>351</v>
      </c>
      <c r="V71" s="4">
        <v>0</v>
      </c>
      <c r="W71" s="4">
        <v>0</v>
      </c>
      <c r="X71" s="4" t="s">
        <v>36</v>
      </c>
      <c r="Y71" s="4" t="s">
        <v>36</v>
      </c>
    </row>
    <row r="72" s="4" customFormat="1" spans="1:25">
      <c r="A72" s="4" t="s">
        <v>207</v>
      </c>
      <c r="B72" s="4" t="s">
        <v>26</v>
      </c>
      <c r="C72" s="4" t="s">
        <v>27</v>
      </c>
      <c r="D72" s="4" t="s">
        <v>208</v>
      </c>
      <c r="E72" s="4" t="s">
        <v>209</v>
      </c>
      <c r="F72" s="6">
        <v>44982</v>
      </c>
      <c r="G72" s="6">
        <v>44983</v>
      </c>
      <c r="H72" s="4">
        <v>2</v>
      </c>
      <c r="I72" s="4">
        <v>1</v>
      </c>
      <c r="J72" s="4">
        <v>2</v>
      </c>
      <c r="K72" s="4" t="s">
        <v>30</v>
      </c>
      <c r="L72" s="4">
        <v>555.8</v>
      </c>
      <c r="M72" s="4">
        <v>555.8</v>
      </c>
      <c r="N72" s="4" t="s">
        <v>210</v>
      </c>
      <c r="O72" s="4" t="s">
        <v>147</v>
      </c>
      <c r="P72" s="4" t="s">
        <v>33</v>
      </c>
      <c r="Q72" s="4">
        <v>0</v>
      </c>
      <c r="R72" s="7">
        <v>44982</v>
      </c>
      <c r="S72" s="6">
        <v>44998</v>
      </c>
      <c r="T72" s="4" t="s">
        <v>34</v>
      </c>
      <c r="U72" s="4">
        <v>555.8</v>
      </c>
      <c r="V72" s="4">
        <v>0</v>
      </c>
      <c r="W72" s="4">
        <v>0</v>
      </c>
      <c r="X72" s="4" t="s">
        <v>36</v>
      </c>
      <c r="Y72" s="4" t="s">
        <v>36</v>
      </c>
    </row>
    <row r="73" s="4" customFormat="1" spans="1:25">
      <c r="A73" s="4" t="s">
        <v>211</v>
      </c>
      <c r="B73" s="4" t="s">
        <v>26</v>
      </c>
      <c r="C73" s="4" t="s">
        <v>27</v>
      </c>
      <c r="D73" s="4" t="s">
        <v>115</v>
      </c>
      <c r="E73" s="4" t="s">
        <v>212</v>
      </c>
      <c r="F73" s="6">
        <v>44982</v>
      </c>
      <c r="G73" s="6">
        <v>44983</v>
      </c>
      <c r="H73" s="4">
        <v>1</v>
      </c>
      <c r="I73" s="4">
        <v>1</v>
      </c>
      <c r="J73" s="4">
        <v>1</v>
      </c>
      <c r="K73" s="4" t="s">
        <v>30</v>
      </c>
      <c r="L73" s="4">
        <v>153</v>
      </c>
      <c r="M73" s="4">
        <v>153</v>
      </c>
      <c r="N73" s="4" t="s">
        <v>213</v>
      </c>
      <c r="O73" s="4" t="s">
        <v>147</v>
      </c>
      <c r="P73" s="4" t="s">
        <v>33</v>
      </c>
      <c r="Q73" s="4">
        <v>0</v>
      </c>
      <c r="R73" s="7">
        <v>44982</v>
      </c>
      <c r="S73" s="6">
        <v>44998</v>
      </c>
      <c r="T73" s="4" t="s">
        <v>34</v>
      </c>
      <c r="U73" s="4">
        <v>153</v>
      </c>
      <c r="V73" s="4">
        <v>0</v>
      </c>
      <c r="W73" s="4">
        <v>0</v>
      </c>
      <c r="X73" s="4" t="s">
        <v>214</v>
      </c>
      <c r="Y7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topLeftCell="A43" workbookViewId="0">
      <selection activeCell="A65" sqref="A65:D6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215</v>
      </c>
    </row>
    <row r="2" s="4" customFormat="1" spans="1:9">
      <c r="A2" s="5">
        <v>999222709485308</v>
      </c>
      <c r="B2" s="6">
        <v>44980</v>
      </c>
      <c r="C2" s="6">
        <v>44981</v>
      </c>
      <c r="D2" s="4">
        <v>454.77</v>
      </c>
      <c r="E2" s="4" t="str">
        <f>VLOOKUP(A2,HOP!A:L,12,0)</f>
        <v>454.77</v>
      </c>
      <c r="F2" s="4" t="str">
        <f>VLOOKUP(A2,HOP!A:C,3,0)</f>
        <v>3029088</v>
      </c>
      <c r="G2" s="4">
        <f>D2-E2</f>
        <v>0</v>
      </c>
      <c r="H2" s="4" t="str">
        <f>$H$1&amp;F2</f>
        <v>，3029088</v>
      </c>
      <c r="I2" s="4" t="str">
        <f>VLOOKUP(A2,HOP!A:U,21,0)</f>
        <v>直连</v>
      </c>
    </row>
    <row r="3" s="4" customFormat="1" spans="1:9">
      <c r="A3" s="5">
        <v>999222775037785</v>
      </c>
      <c r="B3" s="6">
        <v>44978</v>
      </c>
      <c r="C3" s="6">
        <v>44981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999222843543657</v>
      </c>
      <c r="B4" s="6">
        <v>44978</v>
      </c>
      <c r="C4" s="6">
        <v>44981</v>
      </c>
      <c r="D4" s="4">
        <v>734.4</v>
      </c>
      <c r="E4" s="4" t="str">
        <f>VLOOKUP(A4,HOP!A:L,12,0)</f>
        <v>734.40</v>
      </c>
      <c r="F4" s="4" t="str">
        <f>VLOOKUP(A4,HOP!A:C,3,0)</f>
        <v>3050902</v>
      </c>
      <c r="G4" s="4">
        <f t="shared" si="0"/>
        <v>0</v>
      </c>
      <c r="H4" s="4" t="str">
        <f t="shared" si="1"/>
        <v>，3050902</v>
      </c>
      <c r="I4" s="4" t="str">
        <f>VLOOKUP(A4,HOP!A:U,21,0)</f>
        <v>直采</v>
      </c>
    </row>
    <row r="5" s="4" customFormat="1" spans="1:10">
      <c r="A5" s="8" t="s">
        <v>216</v>
      </c>
      <c r="B5" s="6">
        <v>44978</v>
      </c>
      <c r="C5" s="6">
        <v>44981</v>
      </c>
      <c r="D5" s="4">
        <v>1024.8</v>
      </c>
      <c r="E5" s="4">
        <v>1024.8</v>
      </c>
      <c r="F5" s="9" t="s">
        <v>217</v>
      </c>
      <c r="G5" s="4">
        <f t="shared" si="0"/>
        <v>0</v>
      </c>
      <c r="H5" s="4" t="str">
        <f t="shared" si="1"/>
        <v>，202302211404200073</v>
      </c>
      <c r="I5" s="4" t="e">
        <f>VLOOKUP(A5,HOP!A:U,21,0)</f>
        <v>#N/A</v>
      </c>
      <c r="J5" s="4">
        <v>2.21</v>
      </c>
    </row>
    <row r="6" s="4" customFormat="1" spans="1:9">
      <c r="A6" s="5">
        <v>999222857080900</v>
      </c>
      <c r="B6" s="6">
        <v>44980</v>
      </c>
      <c r="C6" s="6">
        <v>44981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10">
      <c r="A7" s="8" t="s">
        <v>218</v>
      </c>
      <c r="B7" s="6">
        <v>44980</v>
      </c>
      <c r="C7" s="6">
        <v>44981</v>
      </c>
      <c r="D7" s="4">
        <v>341.6</v>
      </c>
      <c r="E7" s="4">
        <v>341.6</v>
      </c>
      <c r="F7" s="9" t="s">
        <v>219</v>
      </c>
      <c r="G7" s="4">
        <f t="shared" si="0"/>
        <v>0</v>
      </c>
      <c r="H7" s="4" t="str">
        <f t="shared" si="1"/>
        <v>，202302212257070075</v>
      </c>
      <c r="I7" s="4" t="e">
        <f>VLOOKUP(A7,HOP!A:U,21,0)</f>
        <v>#N/A</v>
      </c>
      <c r="J7" s="4">
        <v>2.21</v>
      </c>
    </row>
    <row r="8" s="4" customFormat="1" spans="1:10">
      <c r="A8" s="8" t="s">
        <v>220</v>
      </c>
      <c r="B8" s="6">
        <v>44980</v>
      </c>
      <c r="C8" s="6">
        <v>44981</v>
      </c>
      <c r="D8" s="4">
        <v>1366.4</v>
      </c>
      <c r="E8" s="4">
        <v>1366.4</v>
      </c>
      <c r="F8" s="9" t="s">
        <v>221</v>
      </c>
      <c r="G8" s="4">
        <f t="shared" si="0"/>
        <v>0</v>
      </c>
      <c r="H8" s="4" t="str">
        <f t="shared" si="1"/>
        <v>，202302212308360021</v>
      </c>
      <c r="I8" s="4" t="e">
        <f>VLOOKUP(A8,HOP!A:U,21,0)</f>
        <v>#N/A</v>
      </c>
      <c r="J8" s="4">
        <v>2.21</v>
      </c>
    </row>
    <row r="9" s="4" customFormat="1" spans="1:10">
      <c r="A9" s="8" t="s">
        <v>222</v>
      </c>
      <c r="B9" s="6">
        <v>44980</v>
      </c>
      <c r="C9" s="6">
        <v>44981</v>
      </c>
      <c r="D9" s="4">
        <v>732</v>
      </c>
      <c r="E9" s="4">
        <v>732</v>
      </c>
      <c r="F9" s="9" t="s">
        <v>223</v>
      </c>
      <c r="G9" s="4">
        <f t="shared" si="0"/>
        <v>0</v>
      </c>
      <c r="H9" s="4" t="str">
        <f t="shared" si="1"/>
        <v>，202302220821230025</v>
      </c>
      <c r="I9" s="4" t="e">
        <f>VLOOKUP(A9,HOP!A:U,21,0)</f>
        <v>#N/A</v>
      </c>
      <c r="J9" s="4">
        <v>2.22</v>
      </c>
    </row>
    <row r="10" s="4" customFormat="1" spans="1:9">
      <c r="A10" s="5">
        <v>999222863773301</v>
      </c>
      <c r="B10" s="6">
        <v>44980</v>
      </c>
      <c r="C10" s="6">
        <v>44981</v>
      </c>
      <c r="D10" s="4">
        <v>437.33</v>
      </c>
      <c r="E10" s="4" t="str">
        <f>VLOOKUP(A10,HOP!A:L,12,0)</f>
        <v>437.33</v>
      </c>
      <c r="F10" s="4" t="str">
        <f>VLOOKUP(A10,HOP!A:C,3,0)</f>
        <v>3054072</v>
      </c>
      <c r="G10" s="4">
        <f t="shared" si="0"/>
        <v>0</v>
      </c>
      <c r="H10" s="4" t="str">
        <f t="shared" si="1"/>
        <v>，3054072</v>
      </c>
      <c r="I10" s="4" t="str">
        <f>VLOOKUP(A10,HOP!A:U,21,0)</f>
        <v>直连</v>
      </c>
    </row>
    <row r="11" s="4" customFormat="1" spans="1:10">
      <c r="A11" s="8" t="s">
        <v>224</v>
      </c>
      <c r="B11" s="6">
        <v>44980</v>
      </c>
      <c r="C11" s="6">
        <v>44981</v>
      </c>
      <c r="D11" s="4">
        <v>341.6</v>
      </c>
      <c r="E11" s="4">
        <v>341.6</v>
      </c>
      <c r="F11" s="9" t="s">
        <v>225</v>
      </c>
      <c r="G11" s="4">
        <f t="shared" si="0"/>
        <v>0</v>
      </c>
      <c r="H11" s="4" t="str">
        <f t="shared" si="1"/>
        <v>，202302221223120068</v>
      </c>
      <c r="I11" s="4" t="e">
        <f>VLOOKUP(A11,HOP!A:U,21,0)</f>
        <v>#N/A</v>
      </c>
      <c r="J11" s="4">
        <v>2.22</v>
      </c>
    </row>
    <row r="12" s="4" customFormat="1" spans="1:9">
      <c r="A12" s="5">
        <v>999222871289026</v>
      </c>
      <c r="B12" s="6">
        <v>44980</v>
      </c>
      <c r="C12" s="6">
        <v>44981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10">
      <c r="A13" s="8" t="s">
        <v>226</v>
      </c>
      <c r="B13" s="6">
        <v>44980</v>
      </c>
      <c r="C13" s="6">
        <v>44981</v>
      </c>
      <c r="D13" s="4">
        <v>327.6</v>
      </c>
      <c r="E13" s="4">
        <v>327.6</v>
      </c>
      <c r="F13" s="9" t="s">
        <v>227</v>
      </c>
      <c r="G13" s="4">
        <f t="shared" si="0"/>
        <v>0</v>
      </c>
      <c r="H13" s="4" t="str">
        <f t="shared" si="1"/>
        <v>，202302221712000073</v>
      </c>
      <c r="I13" s="4" t="e">
        <f>VLOOKUP(A13,HOP!A:U,21,0)</f>
        <v>#N/A</v>
      </c>
      <c r="J13" s="4">
        <v>2.22</v>
      </c>
    </row>
    <row r="14" s="4" customFormat="1" spans="1:9">
      <c r="A14" s="5">
        <v>999222874750129</v>
      </c>
      <c r="B14" s="6">
        <v>44980</v>
      </c>
      <c r="C14" s="6">
        <v>44981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10">
      <c r="A15" s="8" t="s">
        <v>228</v>
      </c>
      <c r="B15" s="6">
        <v>44980</v>
      </c>
      <c r="C15" s="6">
        <v>44981</v>
      </c>
      <c r="D15" s="4">
        <v>341.6</v>
      </c>
      <c r="E15" s="4">
        <v>341.6</v>
      </c>
      <c r="F15" s="9" t="s">
        <v>229</v>
      </c>
      <c r="G15" s="4">
        <f t="shared" si="0"/>
        <v>0</v>
      </c>
      <c r="H15" s="4" t="str">
        <f t="shared" si="1"/>
        <v>，202302230910190071</v>
      </c>
      <c r="I15" s="4" t="e">
        <f>VLOOKUP(A15,HOP!A:U,21,0)</f>
        <v>#N/A</v>
      </c>
      <c r="J15" s="4">
        <v>2.23</v>
      </c>
    </row>
    <row r="16" s="4" customFormat="1" spans="1:10">
      <c r="A16" s="8" t="s">
        <v>230</v>
      </c>
      <c r="B16" s="6">
        <v>44980</v>
      </c>
      <c r="C16" s="6">
        <v>44981</v>
      </c>
      <c r="D16" s="4">
        <v>327.6</v>
      </c>
      <c r="E16" s="4">
        <v>327.6</v>
      </c>
      <c r="F16" s="9" t="s">
        <v>231</v>
      </c>
      <c r="G16" s="4">
        <f t="shared" si="0"/>
        <v>0</v>
      </c>
      <c r="H16" s="4" t="str">
        <f t="shared" si="1"/>
        <v>，202302231025250025</v>
      </c>
      <c r="I16" s="4" t="e">
        <f>VLOOKUP(A16,HOP!A:U,21,0)</f>
        <v>#N/A</v>
      </c>
      <c r="J16" s="4">
        <v>2.23</v>
      </c>
    </row>
    <row r="17" s="4" customFormat="1" spans="1:9">
      <c r="A17" s="5">
        <v>999222888401329</v>
      </c>
      <c r="B17" s="6">
        <v>44980</v>
      </c>
      <c r="C17" s="6">
        <v>44981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999222891154960</v>
      </c>
      <c r="B18" s="6">
        <v>44980</v>
      </c>
      <c r="C18" s="6">
        <v>44981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10">
      <c r="A19" s="8" t="s">
        <v>232</v>
      </c>
      <c r="B19" s="6">
        <v>44980</v>
      </c>
      <c r="C19" s="6">
        <v>44981</v>
      </c>
      <c r="D19" s="4">
        <v>655.2</v>
      </c>
      <c r="E19" s="4">
        <v>655.2</v>
      </c>
      <c r="F19" s="9" t="s">
        <v>233</v>
      </c>
      <c r="G19" s="4">
        <f t="shared" si="0"/>
        <v>0</v>
      </c>
      <c r="H19" s="4" t="str">
        <f t="shared" si="1"/>
        <v>，202302231401480071</v>
      </c>
      <c r="I19" s="4" t="e">
        <f>VLOOKUP(A19,HOP!A:U,21,0)</f>
        <v>#N/A</v>
      </c>
      <c r="J19" s="4">
        <v>2.23</v>
      </c>
    </row>
    <row r="20" s="4" customFormat="1" spans="1:10">
      <c r="A20" s="8" t="s">
        <v>234</v>
      </c>
      <c r="B20" s="6">
        <v>44980</v>
      </c>
      <c r="C20" s="6">
        <v>44981</v>
      </c>
      <c r="D20" s="4">
        <v>327.6</v>
      </c>
      <c r="E20" s="4">
        <v>327.6</v>
      </c>
      <c r="F20" s="9" t="s">
        <v>235</v>
      </c>
      <c r="G20" s="4">
        <f t="shared" si="0"/>
        <v>0</v>
      </c>
      <c r="H20" s="4" t="str">
        <f t="shared" si="1"/>
        <v>，202302231449370071</v>
      </c>
      <c r="I20" s="4" t="e">
        <f>VLOOKUP(A20,HOP!A:U,21,0)</f>
        <v>#N/A</v>
      </c>
      <c r="J20" s="4">
        <v>2.23</v>
      </c>
    </row>
    <row r="21" s="4" customFormat="1" spans="1:10">
      <c r="A21" s="8" t="s">
        <v>236</v>
      </c>
      <c r="B21" s="6">
        <v>44980</v>
      </c>
      <c r="C21" s="6">
        <v>44981</v>
      </c>
      <c r="D21" s="4">
        <v>322</v>
      </c>
      <c r="E21" s="4">
        <v>322</v>
      </c>
      <c r="F21" s="9" t="s">
        <v>237</v>
      </c>
      <c r="G21" s="4">
        <f t="shared" si="0"/>
        <v>0</v>
      </c>
      <c r="H21" s="4" t="str">
        <f t="shared" si="1"/>
        <v>，202302231501160025</v>
      </c>
      <c r="I21" s="4" t="e">
        <f>VLOOKUP(A21,HOP!A:U,21,0)</f>
        <v>#N/A</v>
      </c>
      <c r="J21" s="4">
        <v>2.23</v>
      </c>
    </row>
    <row r="22" s="4" customFormat="1" spans="1:10">
      <c r="A22" s="8" t="s">
        <v>238</v>
      </c>
      <c r="B22" s="6">
        <v>44980</v>
      </c>
      <c r="C22" s="6">
        <v>44981</v>
      </c>
      <c r="D22" s="4">
        <v>655.2</v>
      </c>
      <c r="E22" s="4">
        <v>655.2</v>
      </c>
      <c r="F22" s="9" t="s">
        <v>239</v>
      </c>
      <c r="G22" s="4">
        <f t="shared" si="0"/>
        <v>0</v>
      </c>
      <c r="H22" s="4" t="str">
        <f t="shared" si="1"/>
        <v>，202302231602470069</v>
      </c>
      <c r="I22" s="4" t="e">
        <f>VLOOKUP(A22,HOP!A:U,21,0)</f>
        <v>#N/A</v>
      </c>
      <c r="J22" s="4">
        <v>2.23</v>
      </c>
    </row>
    <row r="23" s="4" customFormat="1" spans="1:10">
      <c r="A23" s="8" t="s">
        <v>240</v>
      </c>
      <c r="B23" s="6">
        <v>44980</v>
      </c>
      <c r="C23" s="6">
        <v>44981</v>
      </c>
      <c r="D23" s="4">
        <v>327.6</v>
      </c>
      <c r="E23" s="4">
        <v>327.6</v>
      </c>
      <c r="F23" s="9" t="s">
        <v>241</v>
      </c>
      <c r="G23" s="4">
        <f t="shared" si="0"/>
        <v>0</v>
      </c>
      <c r="H23" s="4" t="str">
        <f t="shared" si="1"/>
        <v>，202302231626290068</v>
      </c>
      <c r="I23" s="4" t="e">
        <f>VLOOKUP(A23,HOP!A:U,21,0)</f>
        <v>#N/A</v>
      </c>
      <c r="J23" s="4">
        <v>2.23</v>
      </c>
    </row>
    <row r="24" s="4" customFormat="1" spans="1:10">
      <c r="A24" s="8" t="s">
        <v>242</v>
      </c>
      <c r="B24" s="6">
        <v>44980</v>
      </c>
      <c r="C24" s="6">
        <v>44981</v>
      </c>
      <c r="D24" s="4">
        <v>1024.8</v>
      </c>
      <c r="E24" s="4">
        <v>1024.8</v>
      </c>
      <c r="F24" s="9" t="s">
        <v>243</v>
      </c>
      <c r="G24" s="4">
        <f t="shared" si="0"/>
        <v>0</v>
      </c>
      <c r="H24" s="4" t="str">
        <f t="shared" si="1"/>
        <v>，202302231628560073</v>
      </c>
      <c r="I24" s="4" t="e">
        <f>VLOOKUP(A24,HOP!A:U,21,0)</f>
        <v>#N/A</v>
      </c>
      <c r="J24" s="4">
        <v>2.23</v>
      </c>
    </row>
    <row r="25" s="4" customFormat="1" spans="1:11">
      <c r="A25" s="8" t="s">
        <v>244</v>
      </c>
      <c r="B25" s="6">
        <v>44965</v>
      </c>
      <c r="C25" s="6">
        <v>44966</v>
      </c>
      <c r="D25" s="4">
        <v>-1767.5</v>
      </c>
      <c r="E25" s="4" t="e">
        <f>VLOOKUP(A25,HOP!A:L,12,0)</f>
        <v>#N/A</v>
      </c>
      <c r="F25" s="4">
        <v>3014306</v>
      </c>
      <c r="G25" s="4" t="e">
        <f t="shared" si="0"/>
        <v>#N/A</v>
      </c>
      <c r="H25" s="4" t="str">
        <f t="shared" si="1"/>
        <v>，3014306</v>
      </c>
      <c r="I25" s="4" t="e">
        <f>VLOOKUP(A25,HOP!A:U,21,0)</f>
        <v>#N/A</v>
      </c>
      <c r="K25" s="4" t="s">
        <v>245</v>
      </c>
    </row>
    <row r="26" s="4" customFormat="1" spans="1:11">
      <c r="A26" s="8" t="s">
        <v>246</v>
      </c>
      <c r="B26" s="6">
        <v>44971</v>
      </c>
      <c r="C26" s="6">
        <v>44972</v>
      </c>
      <c r="D26" s="4">
        <v>-1010.91</v>
      </c>
      <c r="E26" s="4" t="e">
        <f>VLOOKUP(A26,HOP!A:L,12,0)</f>
        <v>#N/A</v>
      </c>
      <c r="F26" s="4">
        <v>3028188</v>
      </c>
      <c r="G26" s="4" t="e">
        <f t="shared" si="0"/>
        <v>#N/A</v>
      </c>
      <c r="H26" s="4" t="str">
        <f t="shared" si="1"/>
        <v>，3028188</v>
      </c>
      <c r="I26" s="4" t="e">
        <f>VLOOKUP(A26,HOP!A:U,21,0)</f>
        <v>#N/A</v>
      </c>
      <c r="K26" s="4" t="s">
        <v>247</v>
      </c>
    </row>
    <row r="27" s="4" customFormat="1" spans="1:9">
      <c r="A27" s="5">
        <v>999222813904782</v>
      </c>
      <c r="B27" s="6">
        <v>44981</v>
      </c>
      <c r="C27" s="6">
        <v>44982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999222831943930</v>
      </c>
      <c r="B28" s="6">
        <v>44981</v>
      </c>
      <c r="C28" s="6">
        <v>44982</v>
      </c>
      <c r="D28" s="4">
        <v>163.2</v>
      </c>
      <c r="E28" s="4" t="str">
        <f>VLOOKUP(A28,HOP!A:L,12,0)</f>
        <v>163.20</v>
      </c>
      <c r="F28" s="4" t="str">
        <f>VLOOKUP(A28,HOP!A:C,3,0)</f>
        <v>3049065</v>
      </c>
      <c r="G28" s="4">
        <f t="shared" si="0"/>
        <v>0</v>
      </c>
      <c r="H28" s="4" t="str">
        <f t="shared" si="1"/>
        <v>，3049065</v>
      </c>
      <c r="I28" s="4" t="str">
        <f>VLOOKUP(A28,HOP!A:U,21,0)</f>
        <v>直采</v>
      </c>
    </row>
    <row r="29" s="4" customFormat="1" spans="1:10">
      <c r="A29" s="8" t="s">
        <v>248</v>
      </c>
      <c r="B29" s="6">
        <v>44978</v>
      </c>
      <c r="C29" s="6">
        <v>44982</v>
      </c>
      <c r="D29" s="4">
        <v>798</v>
      </c>
      <c r="E29" s="4">
        <v>798</v>
      </c>
      <c r="F29" s="9" t="s">
        <v>249</v>
      </c>
      <c r="G29" s="4">
        <f t="shared" si="0"/>
        <v>0</v>
      </c>
      <c r="H29" s="4" t="str">
        <f t="shared" si="1"/>
        <v>，202302231155180001</v>
      </c>
      <c r="I29" s="4" t="e">
        <f>VLOOKUP(A29,HOP!A:U,21,0)</f>
        <v>#N/A</v>
      </c>
      <c r="J29" s="4">
        <v>2.23</v>
      </c>
    </row>
    <row r="30" s="4" customFormat="1" spans="1:9">
      <c r="A30" s="5">
        <v>999222848217043</v>
      </c>
      <c r="B30" s="6">
        <v>44981</v>
      </c>
      <c r="C30" s="6">
        <v>44982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999222848332963</v>
      </c>
      <c r="B31" s="6">
        <v>44981</v>
      </c>
      <c r="C31" s="6">
        <v>44982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10">
      <c r="A32" s="8" t="s">
        <v>250</v>
      </c>
      <c r="B32" s="6">
        <v>44981</v>
      </c>
      <c r="C32" s="6">
        <v>44982</v>
      </c>
      <c r="D32" s="4">
        <v>327.6</v>
      </c>
      <c r="E32" s="4">
        <v>327.6</v>
      </c>
      <c r="F32" s="9" t="s">
        <v>251</v>
      </c>
      <c r="G32" s="4">
        <f t="shared" si="0"/>
        <v>0</v>
      </c>
      <c r="H32" s="4" t="str">
        <f t="shared" si="1"/>
        <v>，202302211440100073</v>
      </c>
      <c r="I32" s="4" t="e">
        <f>VLOOKUP(A32,HOP!A:U,21,0)</f>
        <v>#N/A</v>
      </c>
      <c r="J32" s="4">
        <v>2.21</v>
      </c>
    </row>
    <row r="33" s="4" customFormat="1" spans="1:9">
      <c r="A33" s="5">
        <v>999222848684367</v>
      </c>
      <c r="B33" s="6">
        <v>44981</v>
      </c>
      <c r="C33" s="6">
        <v>44982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10">
      <c r="A34" s="8" t="s">
        <v>252</v>
      </c>
      <c r="B34" s="6">
        <v>44981</v>
      </c>
      <c r="C34" s="6">
        <v>44982</v>
      </c>
      <c r="D34" s="4">
        <v>351</v>
      </c>
      <c r="E34" s="4">
        <v>351</v>
      </c>
      <c r="F34" s="9" t="s">
        <v>253</v>
      </c>
      <c r="G34" s="4">
        <f t="shared" si="0"/>
        <v>0</v>
      </c>
      <c r="H34" s="4" t="str">
        <f t="shared" si="1"/>
        <v>，202302211440110020</v>
      </c>
      <c r="I34" s="4" t="e">
        <f>VLOOKUP(A34,HOP!A:U,21,0)</f>
        <v>#N/A</v>
      </c>
      <c r="J34" s="4">
        <v>2.21</v>
      </c>
    </row>
    <row r="35" s="4" customFormat="1" spans="1:9">
      <c r="A35" s="5">
        <v>999222849995549</v>
      </c>
      <c r="B35" s="6">
        <v>44981</v>
      </c>
      <c r="C35" s="6">
        <v>44982</v>
      </c>
      <c r="D35" s="4">
        <v>267.65</v>
      </c>
      <c r="E35" s="4" t="str">
        <f>VLOOKUP(A35,HOP!A:L,12,0)</f>
        <v>267.65</v>
      </c>
      <c r="F35" s="4" t="str">
        <f>VLOOKUP(A35,HOP!A:C,3,0)</f>
        <v>3051823</v>
      </c>
      <c r="G35" s="4">
        <f t="shared" ref="G35:G59" si="2">D35-E35</f>
        <v>0</v>
      </c>
      <c r="H35" s="4" t="str">
        <f t="shared" ref="H35:H59" si="3">$H$1&amp;F35</f>
        <v>，3051823</v>
      </c>
      <c r="I35" s="4" t="str">
        <f>VLOOKUP(A35,HOP!A:U,21,0)</f>
        <v>直连</v>
      </c>
    </row>
    <row r="36" s="4" customFormat="1" spans="1:10">
      <c r="A36" s="8" t="s">
        <v>254</v>
      </c>
      <c r="B36" s="6">
        <v>44981</v>
      </c>
      <c r="C36" s="6">
        <v>44982</v>
      </c>
      <c r="D36" s="4">
        <v>345</v>
      </c>
      <c r="E36" s="4">
        <v>345</v>
      </c>
      <c r="F36" s="9" t="s">
        <v>255</v>
      </c>
      <c r="G36" s="4">
        <f t="shared" si="2"/>
        <v>0</v>
      </c>
      <c r="H36" s="4" t="str">
        <f t="shared" si="3"/>
        <v>，202302241244250021</v>
      </c>
      <c r="I36" s="4" t="e">
        <f>VLOOKUP(A36,HOP!A:U,21,0)</f>
        <v>#N/A</v>
      </c>
      <c r="J36" s="4">
        <v>2.24</v>
      </c>
    </row>
    <row r="37" s="4" customFormat="1" spans="1:10">
      <c r="A37" s="8" t="s">
        <v>256</v>
      </c>
      <c r="B37" s="6">
        <v>44981</v>
      </c>
      <c r="C37" s="6">
        <v>44982</v>
      </c>
      <c r="D37" s="4">
        <v>798</v>
      </c>
      <c r="E37" s="4">
        <v>798</v>
      </c>
      <c r="F37" s="9" t="s">
        <v>257</v>
      </c>
      <c r="G37" s="4">
        <f t="shared" si="2"/>
        <v>0</v>
      </c>
      <c r="H37" s="4" t="str">
        <f t="shared" si="3"/>
        <v>，202302241414310021</v>
      </c>
      <c r="I37" s="4" t="e">
        <f>VLOOKUP(A37,HOP!A:U,21,0)</f>
        <v>#N/A</v>
      </c>
      <c r="J37" s="4">
        <v>2.24</v>
      </c>
    </row>
    <row r="38" s="4" customFormat="1" spans="1:9">
      <c r="A38" s="5">
        <v>999222477340567</v>
      </c>
      <c r="B38" s="6">
        <v>44981</v>
      </c>
      <c r="C38" s="6">
        <v>44983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999222818646359</v>
      </c>
      <c r="B39" s="6">
        <v>44982</v>
      </c>
      <c r="C39" s="6">
        <v>44983</v>
      </c>
      <c r="D39" s="4">
        <v>727.34</v>
      </c>
      <c r="E39" s="4" t="str">
        <f>VLOOKUP(A39,HOP!A:L,12,0)</f>
        <v>727.34</v>
      </c>
      <c r="F39" s="4" t="str">
        <f>VLOOKUP(A39,HOP!A:C,3,0)</f>
        <v>3046701</v>
      </c>
      <c r="G39" s="4">
        <f t="shared" si="2"/>
        <v>0</v>
      </c>
      <c r="H39" s="4" t="str">
        <f t="shared" si="3"/>
        <v>，3046701</v>
      </c>
      <c r="I39" s="4" t="str">
        <f>VLOOKUP(A39,HOP!A:U,21,0)</f>
        <v>直连</v>
      </c>
    </row>
    <row r="40" s="4" customFormat="1" spans="1:9">
      <c r="A40" s="5">
        <v>999222836386454</v>
      </c>
      <c r="B40" s="6">
        <v>44981</v>
      </c>
      <c r="C40" s="6">
        <v>44983</v>
      </c>
      <c r="D40" s="4">
        <v>612</v>
      </c>
      <c r="E40" s="4" t="str">
        <f>VLOOKUP(A40,HOP!A:L,12,0)</f>
        <v>612.00</v>
      </c>
      <c r="F40" s="4" t="str">
        <f>VLOOKUP(A40,HOP!A:C,3,0)</f>
        <v>3049868</v>
      </c>
      <c r="G40" s="4">
        <f t="shared" si="2"/>
        <v>0</v>
      </c>
      <c r="H40" s="4" t="str">
        <f t="shared" si="3"/>
        <v>，3049868</v>
      </c>
      <c r="I40" s="4" t="str">
        <f>VLOOKUP(A40,HOP!A:U,21,0)</f>
        <v>直采</v>
      </c>
    </row>
    <row r="41" s="4" customFormat="1" spans="1:9">
      <c r="A41" s="5">
        <v>999222836435717</v>
      </c>
      <c r="B41" s="6">
        <v>44981</v>
      </c>
      <c r="C41" s="6">
        <v>44983</v>
      </c>
      <c r="D41" s="4">
        <v>612</v>
      </c>
      <c r="E41" s="4" t="str">
        <f>VLOOKUP(A41,HOP!A:L,12,0)</f>
        <v>612.00</v>
      </c>
      <c r="F41" s="4" t="str">
        <f>VLOOKUP(A41,HOP!A:C,3,0)</f>
        <v>3049883</v>
      </c>
      <c r="G41" s="4">
        <f t="shared" si="2"/>
        <v>0</v>
      </c>
      <c r="H41" s="4" t="str">
        <f t="shared" si="3"/>
        <v>，3049883</v>
      </c>
      <c r="I41" s="4" t="str">
        <f>VLOOKUP(A41,HOP!A:U,21,0)</f>
        <v>直采</v>
      </c>
    </row>
    <row r="42" s="4" customFormat="1" spans="1:9">
      <c r="A42" s="5">
        <v>999222857942923</v>
      </c>
      <c r="B42" s="6">
        <v>44982</v>
      </c>
      <c r="C42" s="6">
        <v>44983</v>
      </c>
      <c r="D42" s="4">
        <v>1102.05</v>
      </c>
      <c r="E42" s="4" t="str">
        <f>VLOOKUP(A42,HOP!A:L,12,0)</f>
        <v>1102.05</v>
      </c>
      <c r="F42" s="4" t="str">
        <f>VLOOKUP(A42,HOP!A:C,3,0)</f>
        <v>3053497</v>
      </c>
      <c r="G42" s="4">
        <f t="shared" si="2"/>
        <v>0</v>
      </c>
      <c r="H42" s="4" t="str">
        <f t="shared" si="3"/>
        <v>，3053497</v>
      </c>
      <c r="I42" s="4" t="str">
        <f>VLOOKUP(A42,HOP!A:U,21,0)</f>
        <v>直连</v>
      </c>
    </row>
    <row r="43" s="4" customFormat="1" spans="1:10">
      <c r="A43" s="8" t="s">
        <v>258</v>
      </c>
      <c r="B43" s="6">
        <v>44982</v>
      </c>
      <c r="C43" s="6">
        <v>44983</v>
      </c>
      <c r="D43" s="4">
        <v>351</v>
      </c>
      <c r="E43" s="4">
        <v>351</v>
      </c>
      <c r="F43" s="9" t="s">
        <v>259</v>
      </c>
      <c r="G43" s="4">
        <f t="shared" si="2"/>
        <v>0</v>
      </c>
      <c r="H43" s="4" t="str">
        <f t="shared" si="3"/>
        <v>，202302232231480073</v>
      </c>
      <c r="I43" s="4" t="e">
        <f>VLOOKUP(A43,HOP!A:U,21,0)</f>
        <v>#N/A</v>
      </c>
      <c r="J43" s="4">
        <v>2.23</v>
      </c>
    </row>
    <row r="44" s="4" customFormat="1" spans="1:10">
      <c r="A44" s="8" t="s">
        <v>260</v>
      </c>
      <c r="B44" s="6">
        <v>44982</v>
      </c>
      <c r="C44" s="6">
        <v>44983</v>
      </c>
      <c r="D44" s="4">
        <v>351</v>
      </c>
      <c r="E44" s="4">
        <v>351</v>
      </c>
      <c r="F44" s="9" t="s">
        <v>261</v>
      </c>
      <c r="G44" s="4">
        <f t="shared" si="2"/>
        <v>0</v>
      </c>
      <c r="H44" s="4" t="str">
        <f t="shared" si="3"/>
        <v>，202302232326360020</v>
      </c>
      <c r="I44" s="4" t="e">
        <f>VLOOKUP(A44,HOP!A:U,21,0)</f>
        <v>#N/A</v>
      </c>
      <c r="J44" s="4">
        <v>2.23</v>
      </c>
    </row>
    <row r="45" s="4" customFormat="1" spans="1:10">
      <c r="A45" s="8" t="s">
        <v>262</v>
      </c>
      <c r="B45" s="6">
        <v>44982</v>
      </c>
      <c r="C45" s="6">
        <v>44983</v>
      </c>
      <c r="D45" s="4">
        <v>343.5</v>
      </c>
      <c r="E45" s="4">
        <v>343.5</v>
      </c>
      <c r="F45" s="9" t="s">
        <v>263</v>
      </c>
      <c r="G45" s="4">
        <f t="shared" si="2"/>
        <v>0</v>
      </c>
      <c r="H45" s="4" t="str">
        <f t="shared" si="3"/>
        <v>，202302241244590025</v>
      </c>
      <c r="I45" s="4" t="e">
        <f>VLOOKUP(A45,HOP!A:U,21,0)</f>
        <v>#N/A</v>
      </c>
      <c r="J45" s="4">
        <v>2.24</v>
      </c>
    </row>
    <row r="46" s="4" customFormat="1" spans="1:9">
      <c r="A46" s="5">
        <v>999222914069531</v>
      </c>
      <c r="B46" s="6">
        <v>44982</v>
      </c>
      <c r="C46" s="6">
        <v>44983</v>
      </c>
      <c r="D46" s="4">
        <v>1701.87</v>
      </c>
      <c r="E46" s="4" t="str">
        <f>VLOOKUP(A46,HOP!A:L,12,0)</f>
        <v>1701.87</v>
      </c>
      <c r="F46" s="4" t="str">
        <f>VLOOKUP(A46,HOP!A:C,3,0)</f>
        <v>3062614</v>
      </c>
      <c r="G46" s="4">
        <f t="shared" si="2"/>
        <v>0</v>
      </c>
      <c r="H46" s="4" t="str">
        <f t="shared" si="3"/>
        <v>，3062614</v>
      </c>
      <c r="I46" s="4" t="str">
        <f>VLOOKUP(A46,HOP!A:U,21,0)</f>
        <v>直连</v>
      </c>
    </row>
    <row r="47" s="4" customFormat="1" spans="1:10">
      <c r="A47" s="8" t="s">
        <v>264</v>
      </c>
      <c r="B47" s="6">
        <v>44982</v>
      </c>
      <c r="C47" s="6">
        <v>44983</v>
      </c>
      <c r="D47" s="4">
        <v>1282.4</v>
      </c>
      <c r="E47" s="4">
        <v>1282.4</v>
      </c>
      <c r="F47" s="9" t="s">
        <v>265</v>
      </c>
      <c r="G47" s="4">
        <f t="shared" si="2"/>
        <v>0</v>
      </c>
      <c r="H47" s="4" t="str">
        <f t="shared" si="3"/>
        <v>，202302241631180068</v>
      </c>
      <c r="I47" s="4" t="e">
        <f>VLOOKUP(A47,HOP!A:U,21,0)</f>
        <v>#N/A</v>
      </c>
      <c r="J47" s="4">
        <v>2.24</v>
      </c>
    </row>
    <row r="48" s="4" customFormat="1" spans="1:10">
      <c r="A48" s="8" t="s">
        <v>266</v>
      </c>
      <c r="B48" s="6">
        <v>44982</v>
      </c>
      <c r="C48" s="6">
        <v>44983</v>
      </c>
      <c r="D48" s="4">
        <v>341.6</v>
      </c>
      <c r="E48" s="4">
        <v>341.6</v>
      </c>
      <c r="F48" s="9" t="s">
        <v>267</v>
      </c>
      <c r="G48" s="4">
        <f t="shared" si="2"/>
        <v>0</v>
      </c>
      <c r="H48" s="4" t="str">
        <f t="shared" si="3"/>
        <v>，202302242246150069</v>
      </c>
      <c r="I48" s="4" t="e">
        <f>VLOOKUP(A48,HOP!A:U,21,0)</f>
        <v>#N/A</v>
      </c>
      <c r="J48" s="4">
        <v>2.24</v>
      </c>
    </row>
    <row r="49" s="4" customFormat="1" spans="1:10">
      <c r="A49" s="8" t="s">
        <v>268</v>
      </c>
      <c r="B49" s="6">
        <v>44982</v>
      </c>
      <c r="C49" s="6">
        <v>44983</v>
      </c>
      <c r="D49" s="4">
        <v>327.6</v>
      </c>
      <c r="E49" s="4">
        <v>327.6</v>
      </c>
      <c r="F49" s="9" t="s">
        <v>269</v>
      </c>
      <c r="G49" s="4">
        <f t="shared" si="2"/>
        <v>0</v>
      </c>
      <c r="H49" s="4" t="str">
        <f t="shared" si="3"/>
        <v>，202302242254500068</v>
      </c>
      <c r="I49" s="4" t="e">
        <f>VLOOKUP(A49,HOP!A:U,21,0)</f>
        <v>#N/A</v>
      </c>
      <c r="J49" s="4">
        <v>2.24</v>
      </c>
    </row>
    <row r="50" s="4" customFormat="1" spans="1:10">
      <c r="A50" s="8" t="s">
        <v>270</v>
      </c>
      <c r="B50" s="6">
        <v>44982</v>
      </c>
      <c r="C50" s="6">
        <v>44983</v>
      </c>
      <c r="D50" s="4">
        <v>327.6</v>
      </c>
      <c r="E50" s="4">
        <v>327.6</v>
      </c>
      <c r="F50" s="9" t="s">
        <v>271</v>
      </c>
      <c r="G50" s="4">
        <f t="shared" si="2"/>
        <v>0</v>
      </c>
      <c r="H50" s="4" t="str">
        <f t="shared" si="3"/>
        <v>，202302250103230075</v>
      </c>
      <c r="I50" s="4" t="e">
        <f>VLOOKUP(A50,HOP!A:U,21,0)</f>
        <v>#N/A</v>
      </c>
      <c r="J50" s="4">
        <v>2.25</v>
      </c>
    </row>
    <row r="51" s="4" customFormat="1" spans="1:9">
      <c r="A51" s="5">
        <v>999222924716618</v>
      </c>
      <c r="B51" s="6">
        <v>44982</v>
      </c>
      <c r="C51" s="6">
        <v>44983</v>
      </c>
      <c r="D51" s="4">
        <v>204</v>
      </c>
      <c r="E51" s="4" t="str">
        <f>VLOOKUP(A51,HOP!A:L,12,0)</f>
        <v>204.00</v>
      </c>
      <c r="F51" s="4" t="str">
        <f>VLOOKUP(A51,HOP!A:C,3,0)</f>
        <v>3064659</v>
      </c>
      <c r="G51" s="4">
        <f t="shared" si="2"/>
        <v>0</v>
      </c>
      <c r="H51" s="4" t="str">
        <f t="shared" si="3"/>
        <v>，3064659</v>
      </c>
      <c r="I51" s="4" t="str">
        <f>VLOOKUP(A51,HOP!A:U,21,0)</f>
        <v>直采</v>
      </c>
    </row>
    <row r="52" s="4" customFormat="1" spans="1:9">
      <c r="A52" s="5">
        <v>999222925359078</v>
      </c>
      <c r="B52" s="6">
        <v>44982</v>
      </c>
      <c r="C52" s="6">
        <v>44983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999222925409355</v>
      </c>
      <c r="B53" s="6">
        <v>44982</v>
      </c>
      <c r="C53" s="6">
        <v>44983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10">
      <c r="A54" s="8" t="s">
        <v>272</v>
      </c>
      <c r="B54" s="6">
        <v>44982</v>
      </c>
      <c r="C54" s="6">
        <v>44983</v>
      </c>
      <c r="D54" s="4">
        <v>1098</v>
      </c>
      <c r="E54" s="4">
        <v>1098</v>
      </c>
      <c r="F54" s="9" t="s">
        <v>273</v>
      </c>
      <c r="G54" s="4">
        <f t="shared" si="2"/>
        <v>0</v>
      </c>
      <c r="H54" s="4" t="str">
        <f t="shared" si="3"/>
        <v>，202302251020440020</v>
      </c>
      <c r="I54" s="4" t="e">
        <f>VLOOKUP(A54,HOP!A:U,21,0)</f>
        <v>#N/A</v>
      </c>
      <c r="J54" s="4">
        <v>2.25</v>
      </c>
    </row>
    <row r="55" s="4" customFormat="1" spans="1:10">
      <c r="A55" s="8" t="s">
        <v>274</v>
      </c>
      <c r="B55" s="6">
        <v>44982</v>
      </c>
      <c r="C55" s="6">
        <v>44983</v>
      </c>
      <c r="D55" s="4">
        <v>351</v>
      </c>
      <c r="E55" s="4">
        <v>351</v>
      </c>
      <c r="F55" s="9" t="s">
        <v>275</v>
      </c>
      <c r="G55" s="4">
        <f t="shared" si="2"/>
        <v>0</v>
      </c>
      <c r="H55" s="4" t="str">
        <f t="shared" si="3"/>
        <v>，202302251018300073</v>
      </c>
      <c r="I55" s="4" t="e">
        <f>VLOOKUP(A55,HOP!A:U,21,0)</f>
        <v>#N/A</v>
      </c>
      <c r="J55" s="4">
        <v>2.25</v>
      </c>
    </row>
    <row r="56" s="4" customFormat="1" spans="1:10">
      <c r="A56" s="8" t="s">
        <v>276</v>
      </c>
      <c r="B56" s="6">
        <v>44982</v>
      </c>
      <c r="C56" s="6">
        <v>44983</v>
      </c>
      <c r="D56" s="4">
        <v>341.6</v>
      </c>
      <c r="E56" s="4">
        <v>341.6</v>
      </c>
      <c r="F56" s="9" t="s">
        <v>277</v>
      </c>
      <c r="G56" s="4">
        <f t="shared" si="2"/>
        <v>0</v>
      </c>
      <c r="H56" s="4" t="str">
        <f t="shared" si="3"/>
        <v>，202302251058170025</v>
      </c>
      <c r="I56" s="4" t="e">
        <f>VLOOKUP(A56,HOP!A:U,21,0)</f>
        <v>#N/A</v>
      </c>
      <c r="J56" s="4">
        <v>2.25</v>
      </c>
    </row>
    <row r="57" s="4" customFormat="1" spans="1:10">
      <c r="A57" s="8" t="s">
        <v>278</v>
      </c>
      <c r="B57" s="6">
        <v>44982</v>
      </c>
      <c r="C57" s="6">
        <v>44983</v>
      </c>
      <c r="D57" s="4">
        <v>351</v>
      </c>
      <c r="E57" s="4">
        <v>351</v>
      </c>
      <c r="F57" s="9" t="s">
        <v>279</v>
      </c>
      <c r="G57" s="4">
        <f t="shared" si="2"/>
        <v>0</v>
      </c>
      <c r="H57" s="4" t="str">
        <f t="shared" si="3"/>
        <v>，202302251357140073</v>
      </c>
      <c r="I57" s="4" t="e">
        <f>VLOOKUP(A57,HOP!A:U,21,0)</f>
        <v>#N/A</v>
      </c>
      <c r="J57" s="4">
        <v>2.25</v>
      </c>
    </row>
    <row r="58" s="4" customFormat="1" spans="1:10">
      <c r="A58" s="8" t="s">
        <v>280</v>
      </c>
      <c r="B58" s="6">
        <v>44982</v>
      </c>
      <c r="C58" s="6">
        <v>44983</v>
      </c>
      <c r="D58" s="4">
        <v>555.8</v>
      </c>
      <c r="E58" s="4">
        <v>555.8</v>
      </c>
      <c r="F58" s="9" t="s">
        <v>281</v>
      </c>
      <c r="G58" s="4">
        <f t="shared" si="2"/>
        <v>0</v>
      </c>
      <c r="H58" s="4" t="str">
        <f t="shared" si="3"/>
        <v>，202302251641500071</v>
      </c>
      <c r="I58" s="4" t="e">
        <f>VLOOKUP(A58,HOP!A:U,21,0)</f>
        <v>#N/A</v>
      </c>
      <c r="J58" s="4">
        <v>2.25</v>
      </c>
    </row>
    <row r="59" s="4" customFormat="1" spans="1:9">
      <c r="A59" s="5">
        <v>999222936177651</v>
      </c>
      <c r="B59" s="6">
        <v>44982</v>
      </c>
      <c r="C59" s="6">
        <v>44983</v>
      </c>
      <c r="D59" s="4">
        <v>153</v>
      </c>
      <c r="E59" s="4" t="str">
        <f>VLOOKUP(A59,HOP!A:L,12,0)</f>
        <v>153.00</v>
      </c>
      <c r="F59" s="4" t="str">
        <f>VLOOKUP(A59,HOP!A:C,3,0)</f>
        <v>3066505</v>
      </c>
      <c r="G59" s="4">
        <f t="shared" si="2"/>
        <v>0</v>
      </c>
      <c r="H59" s="4" t="str">
        <f t="shared" si="3"/>
        <v>，3066505</v>
      </c>
      <c r="I59" s="4" t="str">
        <f>VLOOKUP(A59,HOP!A:U,21,0)</f>
        <v>直采</v>
      </c>
    </row>
    <row r="61" spans="4:4">
      <c r="D61" s="4">
        <f>SUM(D2:D60)</f>
        <v>21148.5</v>
      </c>
    </row>
    <row r="64" ht="13" customHeight="1"/>
    <row r="65" ht="15" customHeight="1" spans="1:4">
      <c r="A65" s="4" t="s">
        <v>282</v>
      </c>
      <c r="C65" s="4">
        <v>2478.6</v>
      </c>
      <c r="D65" s="4">
        <v>2814.06</v>
      </c>
    </row>
    <row r="66" ht="15" customHeight="1" spans="1:4">
      <c r="A66" s="4" t="s">
        <v>283</v>
      </c>
      <c r="C66" s="4">
        <v>1912.6</v>
      </c>
      <c r="D66" s="4">
        <v>2171.46</v>
      </c>
    </row>
    <row r="67" ht="13" customHeight="1" spans="1:4">
      <c r="A67" s="4" t="s">
        <v>284</v>
      </c>
      <c r="C67" s="4">
        <v>16757.3</v>
      </c>
      <c r="D67" s="4">
        <v>19025.28</v>
      </c>
    </row>
    <row r="68" spans="1:4">
      <c r="A68" s="4" t="s">
        <v>285</v>
      </c>
      <c r="C68" s="4">
        <f>SUM(C65:C67)</f>
        <v>21148.5</v>
      </c>
      <c r="D68" s="4">
        <f>SUM(D65:D67)</f>
        <v>24010.8</v>
      </c>
    </row>
    <row r="69" spans="1:1">
      <c r="A69" s="4" t="s">
        <v>286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287</v>
      </c>
      <c r="B1" s="2" t="s">
        <v>288</v>
      </c>
      <c r="C1" s="2" t="s">
        <v>289</v>
      </c>
      <c r="D1" s="2" t="s">
        <v>290</v>
      </c>
      <c r="E1" s="2" t="s">
        <v>13</v>
      </c>
      <c r="F1" s="2" t="s">
        <v>5</v>
      </c>
      <c r="G1" s="2" t="s">
        <v>6</v>
      </c>
      <c r="H1" s="2" t="s">
        <v>291</v>
      </c>
      <c r="I1" s="2" t="s">
        <v>292</v>
      </c>
      <c r="J1" s="2" t="s">
        <v>293</v>
      </c>
      <c r="K1" s="2" t="s">
        <v>294</v>
      </c>
      <c r="L1" s="2" t="s">
        <v>295</v>
      </c>
      <c r="M1" s="2" t="s">
        <v>296</v>
      </c>
      <c r="N1" s="2" t="s">
        <v>297</v>
      </c>
      <c r="O1" s="2" t="s">
        <v>298</v>
      </c>
      <c r="P1" s="2" t="s">
        <v>299</v>
      </c>
      <c r="Q1" s="2" t="s">
        <v>300</v>
      </c>
      <c r="R1" s="2" t="s">
        <v>301</v>
      </c>
      <c r="S1" s="2" t="s">
        <v>302</v>
      </c>
      <c r="T1" s="2" t="s">
        <v>303</v>
      </c>
      <c r="U1" s="2" t="s">
        <v>304</v>
      </c>
      <c r="V1" s="2" t="s">
        <v>305</v>
      </c>
    </row>
    <row r="2" s="1" customFormat="1" spans="1:22">
      <c r="A2" s="3">
        <v>999222936177651</v>
      </c>
      <c r="B2" s="1" t="s">
        <v>306</v>
      </c>
      <c r="C2" s="1" t="s">
        <v>307</v>
      </c>
      <c r="D2" s="1" t="s">
        <v>308</v>
      </c>
      <c r="E2" s="1" t="s">
        <v>213</v>
      </c>
      <c r="F2" s="1" t="s">
        <v>306</v>
      </c>
      <c r="G2" s="1" t="s">
        <v>309</v>
      </c>
      <c r="H2" s="1" t="s">
        <v>310</v>
      </c>
      <c r="I2" s="1" t="s">
        <v>311</v>
      </c>
      <c r="J2" s="1" t="s">
        <v>312</v>
      </c>
      <c r="K2" s="1" t="s">
        <v>311</v>
      </c>
      <c r="L2" s="1" t="s">
        <v>311</v>
      </c>
      <c r="M2" s="1" t="s">
        <v>313</v>
      </c>
      <c r="N2" s="1" t="s">
        <v>313</v>
      </c>
      <c r="O2" s="1" t="s">
        <v>314</v>
      </c>
      <c r="P2" s="1" t="s">
        <v>315</v>
      </c>
      <c r="Q2" s="1" t="s">
        <v>316</v>
      </c>
      <c r="R2" s="1" t="s">
        <v>317</v>
      </c>
      <c r="S2" s="1" t="s">
        <v>318</v>
      </c>
      <c r="T2" s="1" t="s">
        <v>319</v>
      </c>
      <c r="U2" s="1" t="s">
        <v>320</v>
      </c>
      <c r="V2" s="1" t="s">
        <v>321</v>
      </c>
    </row>
    <row r="3" s="1" customFormat="1" spans="1:22">
      <c r="A3" s="3">
        <v>999222924716618</v>
      </c>
      <c r="B3" s="1" t="s">
        <v>306</v>
      </c>
      <c r="C3" s="1" t="s">
        <v>322</v>
      </c>
      <c r="D3" s="1" t="s">
        <v>323</v>
      </c>
      <c r="E3" s="1" t="s">
        <v>189</v>
      </c>
      <c r="F3" s="1" t="s">
        <v>306</v>
      </c>
      <c r="G3" s="1" t="s">
        <v>309</v>
      </c>
      <c r="H3" s="1" t="s">
        <v>310</v>
      </c>
      <c r="I3" s="1" t="s">
        <v>324</v>
      </c>
      <c r="J3" s="1" t="s">
        <v>312</v>
      </c>
      <c r="K3" s="1" t="s">
        <v>324</v>
      </c>
      <c r="L3" s="1" t="s">
        <v>324</v>
      </c>
      <c r="M3" s="1" t="s">
        <v>313</v>
      </c>
      <c r="N3" s="1" t="s">
        <v>313</v>
      </c>
      <c r="O3" s="1" t="s">
        <v>314</v>
      </c>
      <c r="P3" s="1" t="s">
        <v>315</v>
      </c>
      <c r="Q3" s="1" t="s">
        <v>316</v>
      </c>
      <c r="R3" s="1" t="s">
        <v>325</v>
      </c>
      <c r="S3" s="1" t="s">
        <v>318</v>
      </c>
      <c r="T3" s="1" t="s">
        <v>319</v>
      </c>
      <c r="U3" s="1" t="s">
        <v>320</v>
      </c>
      <c r="V3" s="1" t="s">
        <v>321</v>
      </c>
    </row>
    <row r="4" s="1" customFormat="1" spans="1:22">
      <c r="A4" s="3">
        <v>999222914069531</v>
      </c>
      <c r="B4" s="1" t="s">
        <v>326</v>
      </c>
      <c r="C4" s="1" t="s">
        <v>327</v>
      </c>
      <c r="D4" s="1" t="s">
        <v>328</v>
      </c>
      <c r="E4" s="1" t="s">
        <v>329</v>
      </c>
      <c r="F4" s="1" t="s">
        <v>306</v>
      </c>
      <c r="G4" s="1" t="s">
        <v>309</v>
      </c>
      <c r="H4" s="1" t="s">
        <v>310</v>
      </c>
      <c r="I4" s="1" t="s">
        <v>330</v>
      </c>
      <c r="J4" s="1" t="s">
        <v>312</v>
      </c>
      <c r="K4" s="1" t="s">
        <v>330</v>
      </c>
      <c r="L4" s="1" t="s">
        <v>330</v>
      </c>
      <c r="M4" s="1" t="s">
        <v>313</v>
      </c>
      <c r="N4" s="1" t="s">
        <v>313</v>
      </c>
      <c r="O4" s="1" t="s">
        <v>314</v>
      </c>
      <c r="P4" s="1" t="s">
        <v>315</v>
      </c>
      <c r="Q4" s="1" t="s">
        <v>316</v>
      </c>
      <c r="R4" s="1" t="s">
        <v>331</v>
      </c>
      <c r="S4" s="1" t="s">
        <v>318</v>
      </c>
      <c r="T4" s="1" t="s">
        <v>319</v>
      </c>
      <c r="U4" s="1" t="s">
        <v>332</v>
      </c>
      <c r="V4" s="1" t="s">
        <v>321</v>
      </c>
    </row>
    <row r="5" s="1" customFormat="1" spans="1:22">
      <c r="A5" s="3">
        <v>999222863773301</v>
      </c>
      <c r="B5" s="1" t="s">
        <v>333</v>
      </c>
      <c r="C5" s="1" t="s">
        <v>334</v>
      </c>
      <c r="D5" s="1" t="s">
        <v>335</v>
      </c>
      <c r="E5" s="1" t="s">
        <v>61</v>
      </c>
      <c r="F5" s="1" t="s">
        <v>336</v>
      </c>
      <c r="G5" s="1" t="s">
        <v>326</v>
      </c>
      <c r="H5" s="1" t="s">
        <v>310</v>
      </c>
      <c r="I5" s="1" t="s">
        <v>337</v>
      </c>
      <c r="J5" s="1" t="s">
        <v>312</v>
      </c>
      <c r="K5" s="1" t="s">
        <v>337</v>
      </c>
      <c r="L5" s="1" t="s">
        <v>337</v>
      </c>
      <c r="M5" s="1" t="s">
        <v>313</v>
      </c>
      <c r="N5" s="1" t="s">
        <v>313</v>
      </c>
      <c r="O5" s="1" t="s">
        <v>314</v>
      </c>
      <c r="P5" s="1" t="s">
        <v>315</v>
      </c>
      <c r="Q5" s="1" t="s">
        <v>316</v>
      </c>
      <c r="R5" s="1" t="s">
        <v>338</v>
      </c>
      <c r="S5" s="1" t="s">
        <v>318</v>
      </c>
      <c r="T5" s="1" t="s">
        <v>319</v>
      </c>
      <c r="U5" s="1" t="s">
        <v>332</v>
      </c>
      <c r="V5" s="1" t="s">
        <v>321</v>
      </c>
    </row>
    <row r="6" s="1" customFormat="1" spans="1:22">
      <c r="A6" s="3">
        <v>999222857942923</v>
      </c>
      <c r="B6" s="1" t="s">
        <v>333</v>
      </c>
      <c r="C6" s="1" t="s">
        <v>339</v>
      </c>
      <c r="D6" s="1" t="s">
        <v>340</v>
      </c>
      <c r="E6" s="1" t="s">
        <v>341</v>
      </c>
      <c r="F6" s="1" t="s">
        <v>306</v>
      </c>
      <c r="G6" s="1" t="s">
        <v>309</v>
      </c>
      <c r="H6" s="1" t="s">
        <v>310</v>
      </c>
      <c r="I6" s="1" t="s">
        <v>342</v>
      </c>
      <c r="J6" s="1" t="s">
        <v>312</v>
      </c>
      <c r="K6" s="1" t="s">
        <v>342</v>
      </c>
      <c r="L6" s="1" t="s">
        <v>342</v>
      </c>
      <c r="M6" s="1" t="s">
        <v>313</v>
      </c>
      <c r="N6" s="1" t="s">
        <v>313</v>
      </c>
      <c r="O6" s="1" t="s">
        <v>314</v>
      </c>
      <c r="P6" s="1" t="s">
        <v>315</v>
      </c>
      <c r="Q6" s="1" t="s">
        <v>316</v>
      </c>
      <c r="R6" s="1" t="s">
        <v>343</v>
      </c>
      <c r="S6" s="1" t="s">
        <v>318</v>
      </c>
      <c r="T6" s="1" t="s">
        <v>319</v>
      </c>
      <c r="U6" s="1" t="s">
        <v>332</v>
      </c>
      <c r="V6" s="1" t="s">
        <v>321</v>
      </c>
    </row>
    <row r="7" s="1" customFormat="1" spans="1:22">
      <c r="A7" s="3">
        <v>999222849995549</v>
      </c>
      <c r="B7" s="1" t="s">
        <v>344</v>
      </c>
      <c r="C7" s="1" t="s">
        <v>345</v>
      </c>
      <c r="D7" s="1" t="s">
        <v>346</v>
      </c>
      <c r="E7" s="1" t="s">
        <v>133</v>
      </c>
      <c r="F7" s="1" t="s">
        <v>326</v>
      </c>
      <c r="G7" s="1" t="s">
        <v>306</v>
      </c>
      <c r="H7" s="1" t="s">
        <v>310</v>
      </c>
      <c r="I7" s="1" t="s">
        <v>347</v>
      </c>
      <c r="J7" s="1" t="s">
        <v>312</v>
      </c>
      <c r="K7" s="1" t="s">
        <v>347</v>
      </c>
      <c r="L7" s="1" t="s">
        <v>347</v>
      </c>
      <c r="M7" s="1" t="s">
        <v>313</v>
      </c>
      <c r="N7" s="1" t="s">
        <v>313</v>
      </c>
      <c r="O7" s="1" t="s">
        <v>314</v>
      </c>
      <c r="P7" s="1" t="s">
        <v>315</v>
      </c>
      <c r="Q7" s="1" t="s">
        <v>316</v>
      </c>
      <c r="R7" s="1" t="s">
        <v>348</v>
      </c>
      <c r="S7" s="1" t="s">
        <v>318</v>
      </c>
      <c r="T7" s="1" t="s">
        <v>319</v>
      </c>
      <c r="U7" s="1" t="s">
        <v>332</v>
      </c>
      <c r="V7" s="1" t="s">
        <v>321</v>
      </c>
    </row>
    <row r="8" s="1" customFormat="1" spans="1:22">
      <c r="A8" s="3">
        <v>999222843543657</v>
      </c>
      <c r="B8" s="1" t="s">
        <v>344</v>
      </c>
      <c r="C8" s="1" t="s">
        <v>349</v>
      </c>
      <c r="D8" s="1" t="s">
        <v>350</v>
      </c>
      <c r="E8" s="1" t="s">
        <v>351</v>
      </c>
      <c r="F8" s="1" t="s">
        <v>344</v>
      </c>
      <c r="G8" s="1" t="s">
        <v>326</v>
      </c>
      <c r="H8" s="1" t="s">
        <v>310</v>
      </c>
      <c r="I8" s="1" t="s">
        <v>352</v>
      </c>
      <c r="J8" s="1" t="s">
        <v>312</v>
      </c>
      <c r="K8" s="1" t="s">
        <v>352</v>
      </c>
      <c r="L8" s="1" t="s">
        <v>352</v>
      </c>
      <c r="M8" s="1" t="s">
        <v>313</v>
      </c>
      <c r="N8" s="1" t="s">
        <v>313</v>
      </c>
      <c r="O8" s="1" t="s">
        <v>314</v>
      </c>
      <c r="P8" s="1" t="s">
        <v>315</v>
      </c>
      <c r="Q8" s="1" t="s">
        <v>316</v>
      </c>
      <c r="R8" s="1" t="s">
        <v>353</v>
      </c>
      <c r="S8" s="1" t="s">
        <v>318</v>
      </c>
      <c r="T8" s="1" t="s">
        <v>319</v>
      </c>
      <c r="U8" s="1" t="s">
        <v>320</v>
      </c>
      <c r="V8" s="1" t="s">
        <v>321</v>
      </c>
    </row>
    <row r="9" s="1" customFormat="1" spans="1:22">
      <c r="A9" s="3">
        <v>999222836435717</v>
      </c>
      <c r="B9" s="1" t="s">
        <v>354</v>
      </c>
      <c r="C9" s="1" t="s">
        <v>355</v>
      </c>
      <c r="D9" s="1" t="s">
        <v>356</v>
      </c>
      <c r="E9" s="1" t="s">
        <v>357</v>
      </c>
      <c r="F9" s="1" t="s">
        <v>326</v>
      </c>
      <c r="G9" s="1" t="s">
        <v>309</v>
      </c>
      <c r="H9" s="1" t="s">
        <v>310</v>
      </c>
      <c r="I9" s="1" t="s">
        <v>358</v>
      </c>
      <c r="J9" s="1" t="s">
        <v>312</v>
      </c>
      <c r="K9" s="1" t="s">
        <v>358</v>
      </c>
      <c r="L9" s="1" t="s">
        <v>358</v>
      </c>
      <c r="M9" s="1" t="s">
        <v>313</v>
      </c>
      <c r="N9" s="1" t="s">
        <v>313</v>
      </c>
      <c r="O9" s="1" t="s">
        <v>314</v>
      </c>
      <c r="P9" s="1" t="s">
        <v>315</v>
      </c>
      <c r="Q9" s="1" t="s">
        <v>316</v>
      </c>
      <c r="R9" s="1" t="s">
        <v>359</v>
      </c>
      <c r="S9" s="1" t="s">
        <v>318</v>
      </c>
      <c r="T9" s="1" t="s">
        <v>319</v>
      </c>
      <c r="U9" s="1" t="s">
        <v>320</v>
      </c>
      <c r="V9" s="1" t="s">
        <v>321</v>
      </c>
    </row>
    <row r="10" s="1" customFormat="1" spans="1:22">
      <c r="A10" s="3">
        <v>999222836386454</v>
      </c>
      <c r="B10" s="1" t="s">
        <v>354</v>
      </c>
      <c r="C10" s="1" t="s">
        <v>360</v>
      </c>
      <c r="D10" s="1" t="s">
        <v>356</v>
      </c>
      <c r="E10" s="1" t="s">
        <v>361</v>
      </c>
      <c r="F10" s="1" t="s">
        <v>326</v>
      </c>
      <c r="G10" s="1" t="s">
        <v>309</v>
      </c>
      <c r="H10" s="1" t="s">
        <v>310</v>
      </c>
      <c r="I10" s="1" t="s">
        <v>358</v>
      </c>
      <c r="J10" s="1" t="s">
        <v>312</v>
      </c>
      <c r="K10" s="1" t="s">
        <v>358</v>
      </c>
      <c r="L10" s="1" t="s">
        <v>358</v>
      </c>
      <c r="M10" s="1" t="s">
        <v>313</v>
      </c>
      <c r="N10" s="1" t="s">
        <v>313</v>
      </c>
      <c r="O10" s="1" t="s">
        <v>314</v>
      </c>
      <c r="P10" s="1" t="s">
        <v>315</v>
      </c>
      <c r="Q10" s="1" t="s">
        <v>316</v>
      </c>
      <c r="R10" s="1" t="s">
        <v>362</v>
      </c>
      <c r="S10" s="1" t="s">
        <v>318</v>
      </c>
      <c r="T10" s="1" t="s">
        <v>319</v>
      </c>
      <c r="U10" s="1" t="s">
        <v>320</v>
      </c>
      <c r="V10" s="1" t="s">
        <v>321</v>
      </c>
    </row>
    <row r="11" s="1" customFormat="1" spans="1:22">
      <c r="A11" s="3">
        <v>999222831943930</v>
      </c>
      <c r="B11" s="1" t="s">
        <v>354</v>
      </c>
      <c r="C11" s="1" t="s">
        <v>363</v>
      </c>
      <c r="D11" s="1" t="s">
        <v>308</v>
      </c>
      <c r="E11" s="1" t="s">
        <v>117</v>
      </c>
      <c r="F11" s="1" t="s">
        <v>326</v>
      </c>
      <c r="G11" s="1" t="s">
        <v>306</v>
      </c>
      <c r="H11" s="1" t="s">
        <v>310</v>
      </c>
      <c r="I11" s="1" t="s">
        <v>364</v>
      </c>
      <c r="J11" s="1" t="s">
        <v>312</v>
      </c>
      <c r="K11" s="1" t="s">
        <v>364</v>
      </c>
      <c r="L11" s="1" t="s">
        <v>364</v>
      </c>
      <c r="M11" s="1" t="s">
        <v>313</v>
      </c>
      <c r="N11" s="1" t="s">
        <v>313</v>
      </c>
      <c r="O11" s="1" t="s">
        <v>314</v>
      </c>
      <c r="P11" s="1" t="s">
        <v>315</v>
      </c>
      <c r="Q11" s="1" t="s">
        <v>316</v>
      </c>
      <c r="R11" s="1" t="s">
        <v>365</v>
      </c>
      <c r="S11" s="1" t="s">
        <v>318</v>
      </c>
      <c r="T11" s="1" t="s">
        <v>319</v>
      </c>
      <c r="U11" s="1" t="s">
        <v>320</v>
      </c>
      <c r="V11" s="1" t="s">
        <v>321</v>
      </c>
    </row>
    <row r="12" s="1" customFormat="1" spans="1:22">
      <c r="A12" s="3">
        <v>999222818646359</v>
      </c>
      <c r="B12" s="1" t="s">
        <v>366</v>
      </c>
      <c r="C12" s="1" t="s">
        <v>367</v>
      </c>
      <c r="D12" s="1" t="s">
        <v>368</v>
      </c>
      <c r="E12" s="1" t="s">
        <v>369</v>
      </c>
      <c r="F12" s="1" t="s">
        <v>306</v>
      </c>
      <c r="G12" s="1" t="s">
        <v>309</v>
      </c>
      <c r="H12" s="1" t="s">
        <v>310</v>
      </c>
      <c r="I12" s="1" t="s">
        <v>370</v>
      </c>
      <c r="J12" s="1" t="s">
        <v>312</v>
      </c>
      <c r="K12" s="1" t="s">
        <v>370</v>
      </c>
      <c r="L12" s="1" t="s">
        <v>370</v>
      </c>
      <c r="M12" s="1" t="s">
        <v>313</v>
      </c>
      <c r="N12" s="1" t="s">
        <v>313</v>
      </c>
      <c r="O12" s="1" t="s">
        <v>314</v>
      </c>
      <c r="P12" s="1" t="s">
        <v>315</v>
      </c>
      <c r="Q12" s="1" t="s">
        <v>316</v>
      </c>
      <c r="R12" s="1" t="s">
        <v>371</v>
      </c>
      <c r="S12" s="1" t="s">
        <v>318</v>
      </c>
      <c r="T12" s="1" t="s">
        <v>319</v>
      </c>
      <c r="U12" s="1" t="s">
        <v>332</v>
      </c>
      <c r="V12" s="1" t="s">
        <v>321</v>
      </c>
    </row>
    <row r="13" s="1" customFormat="1" spans="1:22">
      <c r="A13" s="3">
        <v>999222709485308</v>
      </c>
      <c r="B13" s="1" t="s">
        <v>372</v>
      </c>
      <c r="C13" s="1" t="s">
        <v>373</v>
      </c>
      <c r="D13" s="1" t="s">
        <v>340</v>
      </c>
      <c r="E13" s="1" t="s">
        <v>374</v>
      </c>
      <c r="F13" s="1" t="s">
        <v>336</v>
      </c>
      <c r="G13" s="1" t="s">
        <v>326</v>
      </c>
      <c r="H13" s="1" t="s">
        <v>310</v>
      </c>
      <c r="I13" s="1" t="s">
        <v>375</v>
      </c>
      <c r="J13" s="1" t="s">
        <v>312</v>
      </c>
      <c r="K13" s="1" t="s">
        <v>375</v>
      </c>
      <c r="L13" s="1" t="s">
        <v>375</v>
      </c>
      <c r="M13" s="1" t="s">
        <v>313</v>
      </c>
      <c r="N13" s="1" t="s">
        <v>313</v>
      </c>
      <c r="O13" s="1" t="s">
        <v>314</v>
      </c>
      <c r="P13" s="1" t="s">
        <v>315</v>
      </c>
      <c r="Q13" s="1" t="s">
        <v>316</v>
      </c>
      <c r="R13" s="1" t="s">
        <v>376</v>
      </c>
      <c r="S13" s="1" t="s">
        <v>318</v>
      </c>
      <c r="T13" s="1" t="s">
        <v>319</v>
      </c>
      <c r="U13" s="1" t="s">
        <v>332</v>
      </c>
      <c r="V13" s="1" t="s">
        <v>321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2023-03-13T01:29:00Z</dcterms:created>
  <dcterms:modified xsi:type="dcterms:W3CDTF">2023-03-22T09:00:03Z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7B79156D16B441508C3C2B157B8C4617</vt:lpwstr>
  </property>
  <property fmtid="{D5CDD505-2E9C-101B-9397-08002B2CF9AE}" pid="3" name="KSOProductBuildVer">
    <vt:lpwstr>2052-11.1.0.13703</vt:lpwstr>
  </property>
</Properties>
</file>