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<sst xmlns="http://schemas.openxmlformats.org/spreadsheetml/2006/main" count="239" uniqueCount="129">
  <si>
    <t>去哪儿网酒店预付对账单</t>
  </si>
  <si>
    <t>供应商名称：</t>
  </si>
  <si>
    <t>汇趣住</t>
  </si>
  <si>
    <t>结算周期：</t>
  </si>
  <si>
    <t>2023-03-21至2023-03-22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</si>
  <si>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</si>
  <si>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</si>
  <si>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</si>
  <si>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</si>
  <si>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</si>
  <si>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</si>
  <si>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</si>
  <si>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</si>
  <si>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</si>
  <si>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</si>
  <si>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</si>
  <si>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</si>
  <si>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</si>
  <si>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</si>
  <si>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</si>
  <si>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¥989.00</t>
  </si>
  <si>
    <t>¥500.00</t>
  </si>
  <si>
    <t>¥66.00</t>
  </si>
  <si>
    <t>¥423.00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</si>
  <si>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</si>
  <si>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</si>
  <si>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</si>
  <si>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</si>
  <si>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</si>
  <si>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</si>
  <si>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</si>
  <si>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</si>
  <si>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</si>
  <si>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</si>
  <si>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</si>
  <si>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</si>
  <si>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</si>
  <si>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</si>
  <si>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</si>
  <si>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</si>
  <si>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</si>
  <si>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</si>
  <si>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</si>
  <si>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</si>
  <si>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</si>
  <si>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</si>
  <si>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</si>
  <si>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</si>
  <si>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</si>
  <si>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</si>
  <si>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</si>
  <si>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</si>
  <si>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</si>
  <si>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</si>
  <si>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</si>
  <si>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</si>
  <si>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</si>
  <si>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</si>
  <si>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</si>
  <si>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</si>
  <si>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</si>
  <si>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</si>
  <si>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</si>
  <si>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</si>
  <si>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</si>
  <si>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</si>
  <si>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</si>
  <si>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</si>
  <si>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</si>
  <si>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</si>
  <si>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</si>
  <si>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103298282583</t>
  </si>
  <si>
    <t>酒店预付</t>
  </si>
  <si>
    <t>否</t>
  </si>
  <si>
    <t>普通</t>
  </si>
  <si>
    <t>322590985</t>
  </si>
  <si>
    <t>汉庭优佳酒店(北京十里河地铁站店)</t>
  </si>
  <si>
    <t>1639468</t>
  </si>
  <si>
    <t>郑依涵</t>
  </si>
  <si>
    <t>2023-03-11</t>
  </si>
  <si>
    <t>2023-03-20</t>
  </si>
  <si>
    <t>2023-03-22</t>
  </si>
  <si>
    <t>2023-03-20 23:54:53</t>
  </si>
  <si>
    <t>¥489.00</t>
  </si>
  <si>
    <t>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</si>
  <si>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</si>
  <si>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</si>
  <si>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</si>
  <si>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</si>
  <si>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</si>
  <si>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</si>
  <si>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</si>
  <si>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</si>
  <si>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</si>
  <si>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</si>
  <si>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</si>
  <si>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</si>
  <si>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A230323103935481</t>
  </si>
  <si>
    <r>
      <t>总计：</t>
    </r>
    <r>
      <rPr>
        <sz val="10"/>
        <rFont val="Arial"/>
        <charset val="134"/>
      </rPr>
      <t>423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</si>
  <si>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</si>
  <si>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</si>
  <si>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</si>
  <si>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</si>
  <si>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</si>
  <si>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</si>
  <si>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</si>
  <si>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</si>
  <si>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</si>
  <si>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</si>
  <si>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</si>
  <si>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</si>
  <si>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</si>
  <si>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</si>
  <si>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</si>
  <si>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</si>
  <si>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</si>
  <si>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</si>
  <si>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3121232</t>
  </si>
  <si>
    <t>--</t>
  </si>
  <si>
    <t>846.00</t>
  </si>
  <si>
    <t>RMB</t>
  </si>
  <si>
    <t>423.00</t>
  </si>
  <si>
    <t>-423</t>
  </si>
  <si>
    <t>0.00</t>
  </si>
  <si>
    <t>汇趣住国内直连</t>
  </si>
  <si>
    <t>01.011247</t>
  </si>
  <si>
    <t>2023-03-11 14:02:02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</si>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</sst>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20</v>
      </c>
      <c r="S2" s="12" t="s">
        <v>21</v>
      </c>
      <c r="T2" s="7" t="s">
        <v>82</v>
      </c>
      <c r="U2" s="11" t="s">
        <v>19</v>
      </c>
      <c r="V2" s="11" t="s">
        <v>83</v>
      </c>
      <c r="W2" s="12" t="s">
        <v>22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customHeight="1" spans="1:32">
      <c r="A3" s="10" t="s">
        <v>86</v>
      </c>
      <c r="B3" s="10"/>
      <c r="C3" s="10" t="s">
        <v>87</v>
      </c>
      <c r="D3" s="10"/>
      <c r="E3" s="10"/>
      <c r="F3" s="10"/>
      <c r="G3" s="10" t="s">
        <v>87</v>
      </c>
      <c r="H3" s="10" t="s">
        <v>87</v>
      </c>
      <c r="I3" s="10" t="s">
        <v>87</v>
      </c>
      <c r="J3" s="10" t="s">
        <v>87</v>
      </c>
      <c r="K3" s="10" t="s">
        <v>87</v>
      </c>
      <c r="L3" s="10" t="s">
        <v>87</v>
      </c>
      <c r="M3" s="10" t="s">
        <v>87</v>
      </c>
      <c r="N3" s="10" t="s">
        <v>87</v>
      </c>
      <c r="O3" s="10" t="s">
        <v>87</v>
      </c>
      <c r="P3" s="10" t="s">
        <v>87</v>
      </c>
      <c r="Q3" s="10"/>
      <c r="R3" s="13" t="s">
        <v>20</v>
      </c>
      <c r="S3" s="13" t="s">
        <v>21</v>
      </c>
      <c r="T3" s="10" t="s">
        <v>87</v>
      </c>
      <c r="U3" s="13"/>
      <c r="V3" s="13" t="s">
        <v>83</v>
      </c>
      <c r="W3" s="13" t="s">
        <v>22</v>
      </c>
      <c r="X3" s="13"/>
      <c r="Y3" s="13"/>
      <c r="Z3" s="13"/>
      <c r="AA3" s="10"/>
      <c r="AB3" s="13"/>
      <c r="AC3" s="10"/>
      <c r="AD3" s="10" t="s">
        <v>87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88</v>
      </c>
      <c r="B1" s="4" t="s">
        <v>89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90</v>
      </c>
      <c r="H1" s="4" t="s">
        <v>91</v>
      </c>
      <c r="I1" s="4" t="s">
        <v>13</v>
      </c>
      <c r="J1" s="4" t="s">
        <v>17</v>
      </c>
      <c r="K1" s="4" t="s">
        <v>18</v>
      </c>
      <c r="L1" s="9" t="s">
        <v>92</v>
      </c>
      <c r="M1" s="4" t="s">
        <v>93</v>
      </c>
      <c r="N1" s="4" t="s">
        <v>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95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96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423</v>
      </c>
      <c r="E2" t="str">
        <f>VLOOKUP(A2,HOP!A:L,12,0)</f>
        <v>423.00</v>
      </c>
      <c r="F2" t="str">
        <f>VLOOKUP(A2,HOP!A:C,3,0)</f>
        <v>3121232</v>
      </c>
      <c r="G2">
        <f>D2-E2</f>
        <v>0</v>
      </c>
      <c r="H2" t="str">
        <f>$H$1&amp;F2</f>
        <v>，3121232</v>
      </c>
      <c r="I2" t="str">
        <f>VLOOKUP(A2,HOP!A:U,21,0)</f>
        <v>直连</v>
      </c>
    </row>
    <row r="4" ht="14.25" spans="4:4">
      <c r="D4" s="8" t="s">
        <v>23</v>
      </c>
    </row>
    <row r="9" spans="1:1">
      <c r="A9" t="s">
        <v>97</v>
      </c>
    </row>
    <row r="10" spans="1:1">
      <c r="A10" s="5" t="s">
        <v>98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G17" sqref="G17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1" t="s">
        <v>71</v>
      </c>
      <c r="B2" s="1" t="s">
        <v>79</v>
      </c>
      <c r="C2" s="1" t="s">
        <v>117</v>
      </c>
      <c r="D2" s="1" t="s">
        <v>76</v>
      </c>
      <c r="E2" s="1" t="s">
        <v>78</v>
      </c>
      <c r="F2" s="1" t="s">
        <v>80</v>
      </c>
      <c r="G2" s="1" t="s">
        <v>81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121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73</v>
      </c>
      <c r="T2" s="1" t="s">
        <v>35</v>
      </c>
      <c r="U2" s="1" t="s">
        <v>127</v>
      </c>
      <c r="V2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2023-03-23T02:40:50Z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DB483D78DF714A8A9AC85662B6C116AB</vt:lpwstr>
  </property>
</Properties>
</file>