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<sst xmlns="http://schemas.openxmlformats.org/spreadsheetml/2006/main" count="688" uniqueCount="246">
  <si>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</si>
  <si>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</si>
  <si>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</si>
  <si>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</si>
  <si>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</si>
  <si>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</si>
  <si>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</si>
  <si>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</si>
  <si>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</si>
  <si>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</si>
  <si>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</si>
  <si>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</si>
  <si>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</si>
  <si>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</si>
  <si>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</si>
  <si>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</si>
  <si>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</si>
  <si>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</si>
  <si>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</si>
  <si>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</si>
  <si>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</si>
  <si>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</si>
  <si>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</si>
  <si>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</si>
  <si>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</si>
  <si>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999222878904243	</t>
  </si>
  <si>
    <t>Ctrip</t>
  </si>
  <si>
    <t>正常</t>
  </si>
  <si>
    <t>[长治]全季酒店(长治太行东街店)(93871047)</t>
  </si>
  <si>
    <t>高级大床房&lt;至多8间&gt;&lt;2人入住&gt;</t>
  </si>
  <si>
    <t>CNY</t>
  </si>
  <si>
    <t>魏曦文</t>
  </si>
  <si>
    <t>CA13744230324CNY</t>
  </si>
  <si>
    <t>未提现</t>
  </si>
  <si>
    <t>携程开票</t>
  </si>
  <si>
    <t xml:space="preserve">3057117	</t>
  </si>
  <si>
    <t xml:space="preserve">R0460113109813191001	</t>
  </si>
  <si>
    <t xml:space="preserve">999222928313933	</t>
  </si>
  <si>
    <t>[北京]汉庭酒店(北京鼓楼店)(80251050)</t>
  </si>
  <si>
    <t>大床房A&lt;至多8间&gt;&lt;2人入住&gt;</t>
  </si>
  <si>
    <t>井瑜</t>
  </si>
  <si>
    <t xml:space="preserve">3065401	</t>
  </si>
  <si>
    <t xml:space="preserve">R1000092110031388001	</t>
  </si>
  <si>
    <t>取消</t>
  </si>
  <si>
    <t xml:space="preserve">999222977322013	</t>
  </si>
  <si>
    <t>[宜兰]烟波大饭店苏澳四季双泉馆(Lakeshore Hotel Suao)(81211050)</t>
  </si>
  <si>
    <t>景观海景家庭房&lt;至多8间&gt;&lt;2人入住&gt;&lt;早餐&gt;</t>
  </si>
  <si>
    <t>CHANG/YUNGTING</t>
  </si>
  <si>
    <t xml:space="preserve">3078624	</t>
  </si>
  <si>
    <t xml:space="preserve">	</t>
  </si>
  <si>
    <t xml:space="preserve">999222984488592	</t>
  </si>
  <si>
    <t>[青岛]汉庭酒店(青岛台东威海路店)(104346010)</t>
  </si>
  <si>
    <t>双床房&lt;至多8间&gt;&lt;2人入住&gt;</t>
  </si>
  <si>
    <t>柴可莹</t>
  </si>
  <si>
    <t xml:space="preserve">3081361	</t>
  </si>
  <si>
    <t xml:space="preserve">R2660211110471463001	</t>
  </si>
  <si>
    <t xml:space="preserve">999222995662024	</t>
  </si>
  <si>
    <t>[长沙]汉庭酒店(长沙五一大道迎宾路地铁站店)(88186267)</t>
  </si>
  <si>
    <t>胡施旖</t>
  </si>
  <si>
    <t xml:space="preserve">3085859	</t>
  </si>
  <si>
    <t xml:space="preserve">R4100111110555070001	</t>
  </si>
  <si>
    <t xml:space="preserve">999222997519497	</t>
  </si>
  <si>
    <t>[成都]成都双流机场雅斯特国际酒店(91300043)</t>
  </si>
  <si>
    <t>观景双床房&lt;至多8间&gt;&lt;2人入住&gt;&lt;早餐&gt;</t>
  </si>
  <si>
    <t>刘基茂,侯志孝</t>
  </si>
  <si>
    <t xml:space="preserve">3086610	</t>
  </si>
  <si>
    <t xml:space="preserve">报客人姓名办理入住	</t>
  </si>
  <si>
    <t xml:space="preserve">999222997537064	</t>
  </si>
  <si>
    <t>雅致大床房&lt;至多8间&gt;&lt;2人入住&gt;&lt;早餐&gt;</t>
  </si>
  <si>
    <t>张倩</t>
  </si>
  <si>
    <t xml:space="preserve">3086616	</t>
  </si>
  <si>
    <t xml:space="preserve">999223061377182	</t>
  </si>
  <si>
    <t>[上海]麦新格精品酒店(上海浦东机场店)(94911108)</t>
  </si>
  <si>
    <t>大床房&lt;至多8间&gt;&lt;90天内可预订&gt;&lt;2人入住&gt;&lt;早餐&gt;</t>
  </si>
  <si>
    <t>张文婧</t>
  </si>
  <si>
    <t xml:space="preserve">3103233	</t>
  </si>
  <si>
    <t xml:space="preserve">Acknowledged	</t>
  </si>
  <si>
    <t xml:space="preserve">999223073313591	</t>
  </si>
  <si>
    <t>[厦门]汉庭优佳酒店(厦门中山路步行街店)(68600905)</t>
  </si>
  <si>
    <t>苏星星</t>
  </si>
  <si>
    <t xml:space="preserve">3106487	</t>
  </si>
  <si>
    <t xml:space="preserve">R3610012110928814001	</t>
  </si>
  <si>
    <t xml:space="preserve">999223075241937	</t>
  </si>
  <si>
    <t>[南京]汉庭酒店(南京新街口地铁站店)(93874722)</t>
  </si>
  <si>
    <t>大床房&lt;至多8间&gt;&lt;2人入住&gt;</t>
  </si>
  <si>
    <t>卿黎婧</t>
  </si>
  <si>
    <t xml:space="preserve">3107591	</t>
  </si>
  <si>
    <t xml:space="preserve">999223080986247	</t>
  </si>
  <si>
    <t>[徐州]格林豪泰酒店(徐州民主南路店)(80246282)</t>
  </si>
  <si>
    <t>1.5米床大床房&lt;至多8间&gt;&lt;2人入住&gt;</t>
  </si>
  <si>
    <t>许斌</t>
  </si>
  <si>
    <t xml:space="preserve">3108127	</t>
  </si>
  <si>
    <t xml:space="preserve">(GRT)83847198;	</t>
  </si>
  <si>
    <t xml:space="preserve">999223081623033	</t>
  </si>
  <si>
    <t>[道真]道真两江假日丽呈酒店(82807418)</t>
  </si>
  <si>
    <t>高级双床房&lt;至多8间&gt;&lt;90天内可预订&gt;&lt;2人入住&gt;&lt;早餐&gt;</t>
  </si>
  <si>
    <t>张武强</t>
  </si>
  <si>
    <t xml:space="preserve">3108308	</t>
  </si>
  <si>
    <t xml:space="preserve">4360369	</t>
  </si>
  <si>
    <t xml:space="preserve">999223084128998	</t>
  </si>
  <si>
    <t>[北京]北京千禧大酒店(64882481)</t>
  </si>
  <si>
    <t>高级大床房&lt;2人入住&gt;</t>
  </si>
  <si>
    <t>邢可馨</t>
  </si>
  <si>
    <t xml:space="preserve">3108995	</t>
  </si>
  <si>
    <t xml:space="preserve">93969245	</t>
  </si>
  <si>
    <t xml:space="preserve">999223084284785	</t>
  </si>
  <si>
    <t>刘灵</t>
  </si>
  <si>
    <t xml:space="preserve">3109037	</t>
  </si>
  <si>
    <t xml:space="preserve">999223086209497	</t>
  </si>
  <si>
    <t>[梁山]尚客优连锁酒店(梁山汽车站店)(80245900)</t>
  </si>
  <si>
    <t>特惠大床房&lt;至多8间&gt;&lt;2人入住&gt;</t>
  </si>
  <si>
    <t>李传奇</t>
  </si>
  <si>
    <t xml:space="preserve">3109593	</t>
  </si>
  <si>
    <t xml:space="preserve">(THK)YD03552230308170630840;	</t>
  </si>
  <si>
    <t xml:space="preserve">999223086985506	</t>
  </si>
  <si>
    <t>[沈阳]格林豪泰(沈阳铁西广场地铁站)(80895181)</t>
  </si>
  <si>
    <t>标准房&lt;至多8间&gt;&lt;2人入住&gt;</t>
  </si>
  <si>
    <t>史雷</t>
  </si>
  <si>
    <t xml:space="preserve">3109780	</t>
  </si>
  <si>
    <t xml:space="preserve">(GRT)83863581;	</t>
  </si>
  <si>
    <t xml:space="preserve">999223088873906	</t>
  </si>
  <si>
    <t>[滁州]格林豪泰智选酒店(滁州万达广场店)(80247776)</t>
  </si>
  <si>
    <t>商务大床房&lt;至多8间&gt;&lt;2人入住&gt;</t>
  </si>
  <si>
    <t>王瑞兆</t>
  </si>
  <si>
    <t xml:space="preserve">3110412	</t>
  </si>
  <si>
    <t xml:space="preserve">(GRT)83869903;	</t>
  </si>
  <si>
    <t xml:space="preserve">999223089791220	</t>
  </si>
  <si>
    <t>[台东]鲔鱼家族饭店-台东馆(Fish Hotel -Taitung)(81210508)</t>
  </si>
  <si>
    <t>豪华双床房&lt;至多8间&gt;&lt;2人入住&gt;</t>
  </si>
  <si>
    <t>TU/WENSHENG</t>
  </si>
  <si>
    <t xml:space="preserve">3110775	</t>
  </si>
  <si>
    <t xml:space="preserve">999223090365530	</t>
  </si>
  <si>
    <t>蒋海挺</t>
  </si>
  <si>
    <t xml:space="preserve">3111043	</t>
  </si>
  <si>
    <t xml:space="preserve">868526180	</t>
  </si>
  <si>
    <t xml:space="preserve">999223090525446	</t>
  </si>
  <si>
    <t>[成都]汉庭优佳酒店(成都春熙太古里新店)(93871655)</t>
  </si>
  <si>
    <t>豪华大床房&lt;至多8间&gt;&lt;2人入住&gt;</t>
  </si>
  <si>
    <t>刘小丽</t>
  </si>
  <si>
    <t xml:space="preserve">3111169	</t>
  </si>
  <si>
    <t xml:space="preserve">R8916411111019121001	</t>
  </si>
  <si>
    <t>，</t>
  </si>
  <si>
    <t>7585 CNY</t>
  </si>
  <si>
    <t>A230324091844481</t>
  </si>
  <si>
    <t>总计：7585元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</si>
  <si>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</si>
  <si>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</si>
  <si>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</si>
  <si>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</si>
  <si>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</si>
  <si>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</si>
  <si>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</si>
  <si>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</si>
  <si>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</si>
  <si>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</si>
  <si>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</si>
  <si>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</si>
  <si>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</si>
  <si>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</si>
  <si>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</si>
  <si>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</si>
  <si>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</si>
  <si>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</si>
  <si>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</si>
  <si>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2023-03-08</t>
  </si>
  <si>
    <t>3111169</t>
  </si>
  <si>
    <t>汉庭优佳酒店(成都春熙太古里新店)</t>
  </si>
  <si>
    <t>2023-03-09</t>
  </si>
  <si>
    <t>退房日月结</t>
  </si>
  <si>
    <t>280.00</t>
  </si>
  <si>
    <t>RMB</t>
  </si>
  <si>
    <t>0</t>
  </si>
  <si>
    <t>0.00</t>
  </si>
  <si>
    <t>携程汇登国内直连</t>
  </si>
  <si>
    <t>01.011264</t>
  </si>
  <si>
    <t>2023-03-08 22:38:42</t>
  </si>
  <si>
    <t>否</t>
  </si>
  <si>
    <t>广州汇登信息科技有限公司</t>
  </si>
  <si>
    <t>直连</t>
  </si>
  <si>
    <t>中国</t>
  </si>
  <si>
    <t>3111043</t>
  </si>
  <si>
    <t>麦新格精品酒店(上海浦东机场店)</t>
  </si>
  <si>
    <t>326.00</t>
  </si>
  <si>
    <t>2023-03-08 22:15:50</t>
  </si>
  <si>
    <t>3110775</t>
  </si>
  <si>
    <t>鲔鱼家族饭店-台东馆</t>
  </si>
  <si>
    <t>TU WENSHENG</t>
  </si>
  <si>
    <t>313.00</t>
  </si>
  <si>
    <t>2023-03-08 21:22:38</t>
  </si>
  <si>
    <t>3110412</t>
  </si>
  <si>
    <t>格林豪泰智选酒店(滁州万达广场店)</t>
  </si>
  <si>
    <t>152.00</t>
  </si>
  <si>
    <t>2023-03-08 20:09:29</t>
  </si>
  <si>
    <t>3109780</t>
  </si>
  <si>
    <t>格林豪泰(沈阳铁西广场地铁站)</t>
  </si>
  <si>
    <t>161.00</t>
  </si>
  <si>
    <t>2023-03-08 17:51:06</t>
  </si>
  <si>
    <t>3109593</t>
  </si>
  <si>
    <t>尚客优连锁酒店(梁山汽车站店)</t>
  </si>
  <si>
    <t>96.00</t>
  </si>
  <si>
    <t>2023-03-08 17:06:32</t>
  </si>
  <si>
    <t>3109037</t>
  </si>
  <si>
    <t>北京千禧大酒店</t>
  </si>
  <si>
    <t>843.00</t>
  </si>
  <si>
    <t>2023-03-08 14:56:57</t>
  </si>
  <si>
    <t>3108995</t>
  </si>
  <si>
    <t>2023-03-08 14:47:46</t>
  </si>
  <si>
    <t>3108308</t>
  </si>
  <si>
    <t>道真两江假日丽呈酒店</t>
  </si>
  <si>
    <t>248.00</t>
  </si>
  <si>
    <t>2023-03-08 11:52:13</t>
  </si>
  <si>
    <t>3108127</t>
  </si>
  <si>
    <t>格林豪泰酒店(徐州民主南路店)</t>
  </si>
  <si>
    <t>110.00</t>
  </si>
  <si>
    <t>2023-03-08 11:08:56</t>
  </si>
  <si>
    <t>2023-03-07</t>
  </si>
  <si>
    <t>3106487</t>
  </si>
  <si>
    <t>汉庭优佳酒店(厦门中山路步行街店)</t>
  </si>
  <si>
    <t>347.00</t>
  </si>
  <si>
    <t>2023-03-07 21:33:36</t>
  </si>
  <si>
    <t>3103233</t>
  </si>
  <si>
    <t>324.00</t>
  </si>
  <si>
    <t>2023-03-07 08:05:16</t>
  </si>
  <si>
    <t>2023-03-03</t>
  </si>
  <si>
    <t>3086616</t>
  </si>
  <si>
    <t>成都双流机场雅斯特国际酒店</t>
  </si>
  <si>
    <t>540.00</t>
  </si>
  <si>
    <t>2023-03-03 16:26:05</t>
  </si>
  <si>
    <t>3086610</t>
  </si>
  <si>
    <t>980.00</t>
  </si>
  <si>
    <t>2023-03-03 16:24:34</t>
  </si>
  <si>
    <t>3085859</t>
  </si>
  <si>
    <t>汉庭酒店(长沙五一大道迎宾路地铁站店)</t>
  </si>
  <si>
    <t>488.00</t>
  </si>
  <si>
    <t>2023-03-03 13:44:32</t>
  </si>
  <si>
    <t>2023-03-02</t>
  </si>
  <si>
    <t>3081361</t>
  </si>
  <si>
    <t>汉庭酒店(青岛台东威海路店)</t>
  </si>
  <si>
    <t>162.00</t>
  </si>
  <si>
    <t>2023-03-02 14:31:08</t>
  </si>
  <si>
    <t>2023-03-01</t>
  </si>
  <si>
    <t>3078624</t>
  </si>
  <si>
    <t>烟波大饭店苏澳四季双泉馆</t>
  </si>
  <si>
    <t>CHANG YUNGTING</t>
  </si>
  <si>
    <t>1372.00</t>
  </si>
  <si>
    <t>2023-03-01 20:30:02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</si>
</sst>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44992</v>
      </c>
      <c r="G2" s="6">
        <v>44994</v>
      </c>
      <c r="H2" s="4">
        <v>1</v>
      </c>
      <c r="I2" s="4">
        <v>2</v>
      </c>
      <c r="J2" s="4">
        <v>2</v>
      </c>
      <c r="K2" s="4" t="s">
        <v>30</v>
      </c>
      <c r="L2" s="4">
        <v>446</v>
      </c>
      <c r="M2" s="4">
        <v>446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6">
        <v>45009</v>
      </c>
      <c r="T2" s="4" t="s">
        <v>34</v>
      </c>
      <c r="U2" s="4">
        <v>446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44992</v>
      </c>
      <c r="G3" s="6">
        <v>44994</v>
      </c>
      <c r="H3" s="4">
        <v>1</v>
      </c>
      <c r="I3" s="4">
        <v>2</v>
      </c>
      <c r="J3" s="4">
        <v>2</v>
      </c>
      <c r="K3" s="4" t="s">
        <v>30</v>
      </c>
      <c r="L3" s="4">
        <v>820</v>
      </c>
      <c r="M3" s="4">
        <v>820</v>
      </c>
      <c r="N3" s="4" t="s">
        <v>40</v>
      </c>
      <c r="O3" s="4" t="s">
        <v>32</v>
      </c>
      <c r="P3" s="4" t="s">
        <v>33</v>
      </c>
      <c r="Q3" s="4">
        <v>0</v>
      </c>
      <c r="R3" s="7">
        <v>44982</v>
      </c>
      <c r="S3" s="6">
        <v>45009</v>
      </c>
      <c r="T3" s="4" t="s">
        <v>34</v>
      </c>
      <c r="U3" s="4">
        <v>820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44992</v>
      </c>
      <c r="G4" s="6">
        <v>44994</v>
      </c>
      <c r="H4" s="4">
        <v>1</v>
      </c>
      <c r="I4" s="4">
        <v>2</v>
      </c>
      <c r="J4" s="4">
        <v>2</v>
      </c>
      <c r="K4" s="4" t="s">
        <v>30</v>
      </c>
      <c r="L4" s="4">
        <v>-446</v>
      </c>
      <c r="M4" s="4">
        <v>-446</v>
      </c>
      <c r="N4" s="4" t="s">
        <v>31</v>
      </c>
      <c r="O4" s="4" t="s">
        <v>32</v>
      </c>
      <c r="P4" s="4" t="s">
        <v>33</v>
      </c>
      <c r="Q4" s="4">
        <v>0</v>
      </c>
      <c r="R4" s="7">
        <v>44979</v>
      </c>
      <c r="S4" s="6">
        <v>45009</v>
      </c>
      <c r="T4" s="4" t="s">
        <v>34</v>
      </c>
      <c r="U4" s="4">
        <v>-446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44993</v>
      </c>
      <c r="G5" s="6">
        <v>44994</v>
      </c>
      <c r="H5" s="4">
        <v>1</v>
      </c>
      <c r="I5" s="4">
        <v>1</v>
      </c>
      <c r="J5" s="4">
        <v>1</v>
      </c>
      <c r="K5" s="4" t="s">
        <v>30</v>
      </c>
      <c r="L5" s="4">
        <v>1372</v>
      </c>
      <c r="M5" s="4">
        <v>1372</v>
      </c>
      <c r="N5" s="4" t="s">
        <v>47</v>
      </c>
      <c r="O5" s="4" t="s">
        <v>32</v>
      </c>
      <c r="P5" s="4" t="s">
        <v>33</v>
      </c>
      <c r="Q5" s="4">
        <v>0</v>
      </c>
      <c r="R5" s="7">
        <v>44986</v>
      </c>
      <c r="S5" s="6">
        <v>45009</v>
      </c>
      <c r="T5" s="4" t="s">
        <v>34</v>
      </c>
      <c r="U5" s="4">
        <v>1372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44993</v>
      </c>
      <c r="G6" s="6">
        <v>44994</v>
      </c>
      <c r="H6" s="4">
        <v>1</v>
      </c>
      <c r="I6" s="4">
        <v>1</v>
      </c>
      <c r="J6" s="4">
        <v>1</v>
      </c>
      <c r="K6" s="4" t="s">
        <v>30</v>
      </c>
      <c r="L6" s="4">
        <v>162</v>
      </c>
      <c r="M6" s="4">
        <v>162</v>
      </c>
      <c r="N6" s="4" t="s">
        <v>53</v>
      </c>
      <c r="O6" s="4" t="s">
        <v>32</v>
      </c>
      <c r="P6" s="4" t="s">
        <v>33</v>
      </c>
      <c r="Q6" s="4">
        <v>0</v>
      </c>
      <c r="R6" s="7">
        <v>44987</v>
      </c>
      <c r="S6" s="6">
        <v>45009</v>
      </c>
      <c r="T6" s="4" t="s">
        <v>34</v>
      </c>
      <c r="U6" s="4">
        <v>162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29</v>
      </c>
      <c r="F7" s="6">
        <v>44992</v>
      </c>
      <c r="G7" s="6">
        <v>44994</v>
      </c>
      <c r="H7" s="4">
        <v>1</v>
      </c>
      <c r="I7" s="4">
        <v>2</v>
      </c>
      <c r="J7" s="4">
        <v>2</v>
      </c>
      <c r="K7" s="4" t="s">
        <v>30</v>
      </c>
      <c r="L7" s="4">
        <v>488</v>
      </c>
      <c r="M7" s="4">
        <v>488</v>
      </c>
      <c r="N7" s="4" t="s">
        <v>58</v>
      </c>
      <c r="O7" s="4" t="s">
        <v>32</v>
      </c>
      <c r="P7" s="4" t="s">
        <v>33</v>
      </c>
      <c r="Q7" s="4">
        <v>0</v>
      </c>
      <c r="R7" s="7">
        <v>44988</v>
      </c>
      <c r="S7" s="6">
        <v>45009</v>
      </c>
      <c r="T7" s="4" t="s">
        <v>34</v>
      </c>
      <c r="U7" s="4">
        <v>488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44992</v>
      </c>
      <c r="G8" s="6">
        <v>44994</v>
      </c>
      <c r="H8" s="4">
        <v>2</v>
      </c>
      <c r="I8" s="4">
        <v>2</v>
      </c>
      <c r="J8" s="4">
        <v>4</v>
      </c>
      <c r="K8" s="4" t="s">
        <v>30</v>
      </c>
      <c r="L8" s="4">
        <v>980</v>
      </c>
      <c r="M8" s="4">
        <v>980</v>
      </c>
      <c r="N8" s="4" t="s">
        <v>64</v>
      </c>
      <c r="O8" s="4" t="s">
        <v>32</v>
      </c>
      <c r="P8" s="4" t="s">
        <v>33</v>
      </c>
      <c r="Q8" s="4">
        <v>0</v>
      </c>
      <c r="R8" s="7">
        <v>44988</v>
      </c>
      <c r="S8" s="6">
        <v>45009</v>
      </c>
      <c r="T8" s="4" t="s">
        <v>34</v>
      </c>
      <c r="U8" s="4">
        <v>980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62</v>
      </c>
      <c r="E9" s="4" t="s">
        <v>68</v>
      </c>
      <c r="F9" s="6">
        <v>44992</v>
      </c>
      <c r="G9" s="6">
        <v>44994</v>
      </c>
      <c r="H9" s="4">
        <v>1</v>
      </c>
      <c r="I9" s="4">
        <v>2</v>
      </c>
      <c r="J9" s="4">
        <v>2</v>
      </c>
      <c r="K9" s="4" t="s">
        <v>30</v>
      </c>
      <c r="L9" s="4">
        <v>540</v>
      </c>
      <c r="M9" s="4">
        <v>540</v>
      </c>
      <c r="N9" s="4" t="s">
        <v>69</v>
      </c>
      <c r="O9" s="4" t="s">
        <v>32</v>
      </c>
      <c r="P9" s="4" t="s">
        <v>33</v>
      </c>
      <c r="Q9" s="4">
        <v>0</v>
      </c>
      <c r="R9" s="7">
        <v>44988</v>
      </c>
      <c r="S9" s="6">
        <v>45009</v>
      </c>
      <c r="T9" s="4" t="s">
        <v>34</v>
      </c>
      <c r="U9" s="4">
        <v>540</v>
      </c>
      <c r="V9" s="4">
        <v>0</v>
      </c>
      <c r="W9" s="4">
        <v>0</v>
      </c>
      <c r="X9" s="4" t="s">
        <v>70</v>
      </c>
      <c r="Y9" s="4" t="s">
        <v>66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44993</v>
      </c>
      <c r="G10" s="6">
        <v>44994</v>
      </c>
      <c r="H10" s="4">
        <v>1</v>
      </c>
      <c r="I10" s="4">
        <v>1</v>
      </c>
      <c r="J10" s="4">
        <v>1</v>
      </c>
      <c r="K10" s="4" t="s">
        <v>30</v>
      </c>
      <c r="L10" s="4">
        <v>324</v>
      </c>
      <c r="M10" s="4">
        <v>324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44992</v>
      </c>
      <c r="S10" s="6">
        <v>45009</v>
      </c>
      <c r="T10" s="4" t="s">
        <v>34</v>
      </c>
      <c r="U10" s="4">
        <v>324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37</v>
      </c>
      <c r="B11" s="4" t="s">
        <v>26</v>
      </c>
      <c r="C11" s="4" t="s">
        <v>43</v>
      </c>
      <c r="D11" s="4" t="s">
        <v>38</v>
      </c>
      <c r="E11" s="4" t="s">
        <v>39</v>
      </c>
      <c r="F11" s="6">
        <v>44992</v>
      </c>
      <c r="G11" s="6">
        <v>44994</v>
      </c>
      <c r="H11" s="4">
        <v>1</v>
      </c>
      <c r="I11" s="4">
        <v>2</v>
      </c>
      <c r="J11" s="4">
        <v>2</v>
      </c>
      <c r="K11" s="4" t="s">
        <v>30</v>
      </c>
      <c r="L11" s="4">
        <v>-820</v>
      </c>
      <c r="M11" s="4">
        <v>-820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44982</v>
      </c>
      <c r="S11" s="6">
        <v>45009</v>
      </c>
      <c r="T11" s="4" t="s">
        <v>34</v>
      </c>
      <c r="U11" s="4">
        <v>-820</v>
      </c>
      <c r="V11" s="4">
        <v>0</v>
      </c>
      <c r="W11" s="4">
        <v>0</v>
      </c>
      <c r="X11" s="4" t="s">
        <v>41</v>
      </c>
      <c r="Y11" s="4" t="s">
        <v>42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52</v>
      </c>
      <c r="F12" s="6">
        <v>44993</v>
      </c>
      <c r="G12" s="6">
        <v>44994</v>
      </c>
      <c r="H12" s="4">
        <v>1</v>
      </c>
      <c r="I12" s="4">
        <v>1</v>
      </c>
      <c r="J12" s="4">
        <v>1</v>
      </c>
      <c r="K12" s="4" t="s">
        <v>30</v>
      </c>
      <c r="L12" s="4">
        <v>347</v>
      </c>
      <c r="M12" s="4">
        <v>347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44992</v>
      </c>
      <c r="S12" s="6">
        <v>45009</v>
      </c>
      <c r="T12" s="4" t="s">
        <v>34</v>
      </c>
      <c r="U12" s="4">
        <v>347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44993</v>
      </c>
      <c r="G13" s="6">
        <v>44994</v>
      </c>
      <c r="H13" s="4">
        <v>1</v>
      </c>
      <c r="I13" s="4">
        <v>1</v>
      </c>
      <c r="J13" s="4">
        <v>1</v>
      </c>
      <c r="K13" s="4" t="s">
        <v>30</v>
      </c>
      <c r="L13" s="4">
        <v>221</v>
      </c>
      <c r="M13" s="4">
        <v>221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44993</v>
      </c>
      <c r="S13" s="6">
        <v>45009</v>
      </c>
      <c r="T13" s="4" t="s">
        <v>34</v>
      </c>
      <c r="U13" s="4">
        <v>221</v>
      </c>
      <c r="V13" s="4">
        <v>0</v>
      </c>
      <c r="W13" s="4">
        <v>0</v>
      </c>
      <c r="X13" s="4" t="s">
        <v>86</v>
      </c>
      <c r="Y13" s="4" t="s">
        <v>49</v>
      </c>
    </row>
    <row r="14" s="4" customFormat="1" spans="1:25">
      <c r="A14" s="4" t="s">
        <v>82</v>
      </c>
      <c r="B14" s="4" t="s">
        <v>26</v>
      </c>
      <c r="C14" s="4" t="s">
        <v>43</v>
      </c>
      <c r="D14" s="4" t="s">
        <v>83</v>
      </c>
      <c r="E14" s="4" t="s">
        <v>84</v>
      </c>
      <c r="F14" s="6">
        <v>44993</v>
      </c>
      <c r="G14" s="6">
        <v>44994</v>
      </c>
      <c r="H14" s="4">
        <v>1</v>
      </c>
      <c r="I14" s="4">
        <v>1</v>
      </c>
      <c r="J14" s="4">
        <v>1</v>
      </c>
      <c r="K14" s="4" t="s">
        <v>30</v>
      </c>
      <c r="L14" s="4">
        <v>-221</v>
      </c>
      <c r="M14" s="4">
        <v>-221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44993</v>
      </c>
      <c r="S14" s="6">
        <v>45009</v>
      </c>
      <c r="T14" s="4" t="s">
        <v>34</v>
      </c>
      <c r="U14" s="4">
        <v>-221</v>
      </c>
      <c r="V14" s="4">
        <v>0</v>
      </c>
      <c r="W14" s="4">
        <v>0</v>
      </c>
      <c r="X14" s="4" t="s">
        <v>86</v>
      </c>
      <c r="Y14" s="4" t="s">
        <v>49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88</v>
      </c>
      <c r="E15" s="4" t="s">
        <v>89</v>
      </c>
      <c r="F15" s="6">
        <v>44993</v>
      </c>
      <c r="G15" s="6">
        <v>44994</v>
      </c>
      <c r="H15" s="4">
        <v>1</v>
      </c>
      <c r="I15" s="4">
        <v>1</v>
      </c>
      <c r="J15" s="4">
        <v>1</v>
      </c>
      <c r="K15" s="4" t="s">
        <v>30</v>
      </c>
      <c r="L15" s="4">
        <v>110</v>
      </c>
      <c r="M15" s="4">
        <v>110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44993</v>
      </c>
      <c r="S15" s="6">
        <v>45009</v>
      </c>
      <c r="T15" s="4" t="s">
        <v>34</v>
      </c>
      <c r="U15" s="4">
        <v>110</v>
      </c>
      <c r="V15" s="4">
        <v>0</v>
      </c>
      <c r="W15" s="4">
        <v>0</v>
      </c>
      <c r="X15" s="4" t="s">
        <v>91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44993</v>
      </c>
      <c r="G16" s="6">
        <v>44994</v>
      </c>
      <c r="H16" s="4">
        <v>1</v>
      </c>
      <c r="I16" s="4">
        <v>1</v>
      </c>
      <c r="J16" s="4">
        <v>1</v>
      </c>
      <c r="K16" s="4" t="s">
        <v>30</v>
      </c>
      <c r="L16" s="4">
        <v>248</v>
      </c>
      <c r="M16" s="4">
        <v>248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44993</v>
      </c>
      <c r="S16" s="6">
        <v>45009</v>
      </c>
      <c r="T16" s="4" t="s">
        <v>34</v>
      </c>
      <c r="U16" s="4">
        <v>248</v>
      </c>
      <c r="V16" s="4">
        <v>0</v>
      </c>
      <c r="W16" s="4">
        <v>0</v>
      </c>
      <c r="X16" s="4" t="s">
        <v>97</v>
      </c>
      <c r="Y16" s="4" t="s">
        <v>98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44993</v>
      </c>
      <c r="G17" s="6">
        <v>44994</v>
      </c>
      <c r="H17" s="4">
        <v>1</v>
      </c>
      <c r="I17" s="4">
        <v>1</v>
      </c>
      <c r="J17" s="4">
        <v>1</v>
      </c>
      <c r="K17" s="4" t="s">
        <v>30</v>
      </c>
      <c r="L17" s="4">
        <v>843</v>
      </c>
      <c r="M17" s="4">
        <v>843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44993</v>
      </c>
      <c r="S17" s="6">
        <v>45009</v>
      </c>
      <c r="T17" s="4" t="s">
        <v>34</v>
      </c>
      <c r="U17" s="4">
        <v>843</v>
      </c>
      <c r="V17" s="4">
        <v>0</v>
      </c>
      <c r="W17" s="4">
        <v>0</v>
      </c>
      <c r="X17" s="4" t="s">
        <v>103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44993</v>
      </c>
      <c r="G18" s="6">
        <v>44994</v>
      </c>
      <c r="H18" s="4">
        <v>1</v>
      </c>
      <c r="I18" s="4">
        <v>1</v>
      </c>
      <c r="J18" s="4">
        <v>1</v>
      </c>
      <c r="K18" s="4" t="s">
        <v>30</v>
      </c>
      <c r="L18" s="4">
        <v>843</v>
      </c>
      <c r="M18" s="4">
        <v>843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44993</v>
      </c>
      <c r="S18" s="6">
        <v>45009</v>
      </c>
      <c r="T18" s="4" t="s">
        <v>34</v>
      </c>
      <c r="U18" s="4">
        <v>843</v>
      </c>
      <c r="V18" s="4">
        <v>0</v>
      </c>
      <c r="W18" s="4">
        <v>0</v>
      </c>
      <c r="X18" s="4" t="s">
        <v>107</v>
      </c>
      <c r="Y18" s="4" t="s">
        <v>49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44993</v>
      </c>
      <c r="G19" s="6">
        <v>44994</v>
      </c>
      <c r="H19" s="4">
        <v>1</v>
      </c>
      <c r="I19" s="4">
        <v>1</v>
      </c>
      <c r="J19" s="4">
        <v>1</v>
      </c>
      <c r="K19" s="4" t="s">
        <v>30</v>
      </c>
      <c r="L19" s="4">
        <v>96</v>
      </c>
      <c r="M19" s="4">
        <v>96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44993</v>
      </c>
      <c r="S19" s="6">
        <v>45009</v>
      </c>
      <c r="T19" s="4" t="s">
        <v>34</v>
      </c>
      <c r="U19" s="4">
        <v>96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44993</v>
      </c>
      <c r="G20" s="6">
        <v>44994</v>
      </c>
      <c r="H20" s="4">
        <v>1</v>
      </c>
      <c r="I20" s="4">
        <v>1</v>
      </c>
      <c r="J20" s="4">
        <v>1</v>
      </c>
      <c r="K20" s="4" t="s">
        <v>30</v>
      </c>
      <c r="L20" s="4">
        <v>161</v>
      </c>
      <c r="M20" s="4">
        <v>161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44993</v>
      </c>
      <c r="S20" s="6">
        <v>45009</v>
      </c>
      <c r="T20" s="4" t="s">
        <v>34</v>
      </c>
      <c r="U20" s="4">
        <v>161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44993</v>
      </c>
      <c r="G21" s="6">
        <v>44994</v>
      </c>
      <c r="H21" s="4">
        <v>1</v>
      </c>
      <c r="I21" s="4">
        <v>1</v>
      </c>
      <c r="J21" s="4">
        <v>1</v>
      </c>
      <c r="K21" s="4" t="s">
        <v>30</v>
      </c>
      <c r="L21" s="4">
        <v>152</v>
      </c>
      <c r="M21" s="4">
        <v>152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44993</v>
      </c>
      <c r="S21" s="6">
        <v>45009</v>
      </c>
      <c r="T21" s="4" t="s">
        <v>34</v>
      </c>
      <c r="U21" s="4">
        <v>152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44993</v>
      </c>
      <c r="G22" s="6">
        <v>44994</v>
      </c>
      <c r="H22" s="4">
        <v>1</v>
      </c>
      <c r="I22" s="4">
        <v>1</v>
      </c>
      <c r="J22" s="4">
        <v>1</v>
      </c>
      <c r="K22" s="4" t="s">
        <v>30</v>
      </c>
      <c r="L22" s="4">
        <v>313</v>
      </c>
      <c r="M22" s="4">
        <v>313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44993</v>
      </c>
      <c r="S22" s="6">
        <v>45009</v>
      </c>
      <c r="T22" s="4" t="s">
        <v>34</v>
      </c>
      <c r="U22" s="4">
        <v>313</v>
      </c>
      <c r="V22" s="4">
        <v>0</v>
      </c>
      <c r="W22" s="4">
        <v>0</v>
      </c>
      <c r="X22" s="4" t="s">
        <v>130</v>
      </c>
      <c r="Y22" s="4" t="s">
        <v>49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72</v>
      </c>
      <c r="E23" s="4" t="s">
        <v>73</v>
      </c>
      <c r="F23" s="6">
        <v>44993</v>
      </c>
      <c r="G23" s="6">
        <v>44994</v>
      </c>
      <c r="H23" s="4">
        <v>1</v>
      </c>
      <c r="I23" s="4">
        <v>1</v>
      </c>
      <c r="J23" s="4">
        <v>1</v>
      </c>
      <c r="K23" s="4" t="s">
        <v>30</v>
      </c>
      <c r="L23" s="4">
        <v>326</v>
      </c>
      <c r="M23" s="4">
        <v>326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44993</v>
      </c>
      <c r="S23" s="6">
        <v>45009</v>
      </c>
      <c r="T23" s="4" t="s">
        <v>34</v>
      </c>
      <c r="U23" s="4">
        <v>326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44993</v>
      </c>
      <c r="G24" s="6">
        <v>44994</v>
      </c>
      <c r="H24" s="4">
        <v>1</v>
      </c>
      <c r="I24" s="4">
        <v>1</v>
      </c>
      <c r="J24" s="4">
        <v>1</v>
      </c>
      <c r="K24" s="4" t="s">
        <v>30</v>
      </c>
      <c r="L24" s="4">
        <v>280</v>
      </c>
      <c r="M24" s="4">
        <v>280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44993</v>
      </c>
      <c r="S24" s="6">
        <v>45009</v>
      </c>
      <c r="T24" s="4" t="s">
        <v>34</v>
      </c>
      <c r="U24" s="4">
        <v>280</v>
      </c>
      <c r="V24" s="4">
        <v>0</v>
      </c>
      <c r="W24" s="4">
        <v>0</v>
      </c>
      <c r="X24" s="4" t="s">
        <v>139</v>
      </c>
      <c r="Y24" s="4" t="s">
        <v>140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hidden="1" spans="1:9">
      <c r="A2" s="5">
        <v>999222878904243</v>
      </c>
      <c r="B2" s="6">
        <v>44992</v>
      </c>
      <c r="C2" s="6">
        <v>44994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999222928313933</v>
      </c>
      <c r="B3" s="6">
        <v>44992</v>
      </c>
      <c r="C3" s="6">
        <v>44994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1" si="0">D3-E3</f>
        <v>#N/A</v>
      </c>
      <c r="H3" s="4" t="e">
        <f t="shared" ref="H3:H21" si="1">$H$1&amp;F3</f>
        <v>#N/A</v>
      </c>
      <c r="I3" s="4" t="e">
        <f>VLOOKUP(A3,HOP!A:U,21,0)</f>
        <v>#N/A</v>
      </c>
    </row>
    <row r="4" s="4" customFormat="1" spans="1:9">
      <c r="A4" s="5">
        <v>999222977322013</v>
      </c>
      <c r="B4" s="6">
        <v>44993</v>
      </c>
      <c r="C4" s="6">
        <v>44994</v>
      </c>
      <c r="D4" s="4">
        <v>1372</v>
      </c>
      <c r="E4" s="4" t="str">
        <f>VLOOKUP(A4,HOP!A:L,12,0)</f>
        <v>1372.00</v>
      </c>
      <c r="F4" s="4" t="str">
        <f>VLOOKUP(A4,HOP!A:C,3,0)</f>
        <v>3078624</v>
      </c>
      <c r="G4" s="4">
        <f t="shared" si="0"/>
        <v>0</v>
      </c>
      <c r="H4" s="4" t="str">
        <f t="shared" si="1"/>
        <v>，3078624</v>
      </c>
      <c r="I4" s="4" t="str">
        <f>VLOOKUP(A4,HOP!A:U,21,0)</f>
        <v>直连</v>
      </c>
    </row>
    <row r="5" s="4" customFormat="1" spans="1:9">
      <c r="A5" s="5">
        <v>999222984488592</v>
      </c>
      <c r="B5" s="6">
        <v>44993</v>
      </c>
      <c r="C5" s="6">
        <v>44994</v>
      </c>
      <c r="D5" s="4">
        <v>162</v>
      </c>
      <c r="E5" s="4" t="str">
        <f>VLOOKUP(A5,HOP!A:L,12,0)</f>
        <v>162.00</v>
      </c>
      <c r="F5" s="4" t="str">
        <f>VLOOKUP(A5,HOP!A:C,3,0)</f>
        <v>3081361</v>
      </c>
      <c r="G5" s="4">
        <f t="shared" si="0"/>
        <v>0</v>
      </c>
      <c r="H5" s="4" t="str">
        <f t="shared" si="1"/>
        <v>，3081361</v>
      </c>
      <c r="I5" s="4" t="str">
        <f>VLOOKUP(A5,HOP!A:U,21,0)</f>
        <v>直连</v>
      </c>
    </row>
    <row r="6" s="4" customFormat="1" spans="1:9">
      <c r="A6" s="5">
        <v>999222995662024</v>
      </c>
      <c r="B6" s="6">
        <v>44992</v>
      </c>
      <c r="C6" s="6">
        <v>44994</v>
      </c>
      <c r="D6" s="4">
        <v>488</v>
      </c>
      <c r="E6" s="4" t="str">
        <f>VLOOKUP(A6,HOP!A:L,12,0)</f>
        <v>488.00</v>
      </c>
      <c r="F6" s="4" t="str">
        <f>VLOOKUP(A6,HOP!A:C,3,0)</f>
        <v>3085859</v>
      </c>
      <c r="G6" s="4">
        <f t="shared" si="0"/>
        <v>0</v>
      </c>
      <c r="H6" s="4" t="str">
        <f t="shared" si="1"/>
        <v>，3085859</v>
      </c>
      <c r="I6" s="4" t="str">
        <f>VLOOKUP(A6,HOP!A:U,21,0)</f>
        <v>直连</v>
      </c>
    </row>
    <row r="7" s="4" customFormat="1" spans="1:9">
      <c r="A7" s="5">
        <v>999222997519497</v>
      </c>
      <c r="B7" s="6">
        <v>44992</v>
      </c>
      <c r="C7" s="6">
        <v>44994</v>
      </c>
      <c r="D7" s="4">
        <v>980</v>
      </c>
      <c r="E7" s="4" t="str">
        <f>VLOOKUP(A7,HOP!A:L,12,0)</f>
        <v>980.00</v>
      </c>
      <c r="F7" s="4" t="str">
        <f>VLOOKUP(A7,HOP!A:C,3,0)</f>
        <v>3086610</v>
      </c>
      <c r="G7" s="4">
        <f t="shared" si="0"/>
        <v>0</v>
      </c>
      <c r="H7" s="4" t="str">
        <f t="shared" si="1"/>
        <v>，3086610</v>
      </c>
      <c r="I7" s="4" t="str">
        <f>VLOOKUP(A7,HOP!A:U,21,0)</f>
        <v>直连</v>
      </c>
    </row>
    <row r="8" s="4" customFormat="1" spans="1:9">
      <c r="A8" s="5">
        <v>999222997537064</v>
      </c>
      <c r="B8" s="6">
        <v>44992</v>
      </c>
      <c r="C8" s="6">
        <v>44994</v>
      </c>
      <c r="D8" s="4">
        <v>540</v>
      </c>
      <c r="E8" s="4" t="str">
        <f>VLOOKUP(A8,HOP!A:L,12,0)</f>
        <v>540.00</v>
      </c>
      <c r="F8" s="4" t="str">
        <f>VLOOKUP(A8,HOP!A:C,3,0)</f>
        <v>3086616</v>
      </c>
      <c r="G8" s="4">
        <f t="shared" si="0"/>
        <v>0</v>
      </c>
      <c r="H8" s="4" t="str">
        <f t="shared" si="1"/>
        <v>，3086616</v>
      </c>
      <c r="I8" s="4" t="str">
        <f>VLOOKUP(A8,HOP!A:U,21,0)</f>
        <v>直连</v>
      </c>
    </row>
    <row r="9" s="4" customFormat="1" spans="1:9">
      <c r="A9" s="5">
        <v>999223061377182</v>
      </c>
      <c r="B9" s="6">
        <v>44993</v>
      </c>
      <c r="C9" s="6">
        <v>44994</v>
      </c>
      <c r="D9" s="4">
        <v>324</v>
      </c>
      <c r="E9" s="4" t="str">
        <f>VLOOKUP(A9,HOP!A:L,12,0)</f>
        <v>324.00</v>
      </c>
      <c r="F9" s="4" t="str">
        <f>VLOOKUP(A9,HOP!A:C,3,0)</f>
        <v>3103233</v>
      </c>
      <c r="G9" s="4">
        <f t="shared" si="0"/>
        <v>0</v>
      </c>
      <c r="H9" s="4" t="str">
        <f t="shared" si="1"/>
        <v>，3103233</v>
      </c>
      <c r="I9" s="4" t="str">
        <f>VLOOKUP(A9,HOP!A:U,21,0)</f>
        <v>直连</v>
      </c>
    </row>
    <row r="10" s="4" customFormat="1" spans="1:9">
      <c r="A10" s="5">
        <v>999223073313591</v>
      </c>
      <c r="B10" s="6">
        <v>44993</v>
      </c>
      <c r="C10" s="6">
        <v>44994</v>
      </c>
      <c r="D10" s="4">
        <v>347</v>
      </c>
      <c r="E10" s="4" t="str">
        <f>VLOOKUP(A10,HOP!A:L,12,0)</f>
        <v>347.00</v>
      </c>
      <c r="F10" s="4" t="str">
        <f>VLOOKUP(A10,HOP!A:C,3,0)</f>
        <v>3106487</v>
      </c>
      <c r="G10" s="4">
        <f t="shared" si="0"/>
        <v>0</v>
      </c>
      <c r="H10" s="4" t="str">
        <f t="shared" si="1"/>
        <v>，3106487</v>
      </c>
      <c r="I10" s="4" t="str">
        <f>VLOOKUP(A10,HOP!A:U,21,0)</f>
        <v>直连</v>
      </c>
    </row>
    <row r="11" s="4" customFormat="1" hidden="1" spans="1:9">
      <c r="A11" s="5">
        <v>999223075241937</v>
      </c>
      <c r="B11" s="6">
        <v>44993</v>
      </c>
      <c r="C11" s="6">
        <v>44994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999223080986247</v>
      </c>
      <c r="B12" s="6">
        <v>44993</v>
      </c>
      <c r="C12" s="6">
        <v>44994</v>
      </c>
      <c r="D12" s="4">
        <v>110</v>
      </c>
      <c r="E12" s="4" t="str">
        <f>VLOOKUP(A12,HOP!A:L,12,0)</f>
        <v>110.00</v>
      </c>
      <c r="F12" s="4" t="str">
        <f>VLOOKUP(A12,HOP!A:C,3,0)</f>
        <v>3108127</v>
      </c>
      <c r="G12" s="4">
        <f t="shared" si="0"/>
        <v>0</v>
      </c>
      <c r="H12" s="4" t="str">
        <f t="shared" si="1"/>
        <v>，3108127</v>
      </c>
      <c r="I12" s="4" t="str">
        <f>VLOOKUP(A12,HOP!A:U,21,0)</f>
        <v>直连</v>
      </c>
    </row>
    <row r="13" s="4" customFormat="1" spans="1:9">
      <c r="A13" s="5">
        <v>999223081623033</v>
      </c>
      <c r="B13" s="6">
        <v>44993</v>
      </c>
      <c r="C13" s="6">
        <v>44994</v>
      </c>
      <c r="D13" s="4">
        <v>248</v>
      </c>
      <c r="E13" s="4" t="str">
        <f>VLOOKUP(A13,HOP!A:L,12,0)</f>
        <v>248.00</v>
      </c>
      <c r="F13" s="4" t="str">
        <f>VLOOKUP(A13,HOP!A:C,3,0)</f>
        <v>3108308</v>
      </c>
      <c r="G13" s="4">
        <f t="shared" si="0"/>
        <v>0</v>
      </c>
      <c r="H13" s="4" t="str">
        <f t="shared" si="1"/>
        <v>，3108308</v>
      </c>
      <c r="I13" s="4" t="str">
        <f>VLOOKUP(A13,HOP!A:U,21,0)</f>
        <v>直连</v>
      </c>
    </row>
    <row r="14" s="4" customFormat="1" spans="1:9">
      <c r="A14" s="5">
        <v>999223084128998</v>
      </c>
      <c r="B14" s="6">
        <v>44993</v>
      </c>
      <c r="C14" s="6">
        <v>44994</v>
      </c>
      <c r="D14" s="4">
        <v>843</v>
      </c>
      <c r="E14" s="4" t="str">
        <f>VLOOKUP(A14,HOP!A:L,12,0)</f>
        <v>843.00</v>
      </c>
      <c r="F14" s="4" t="str">
        <f>VLOOKUP(A14,HOP!A:C,3,0)</f>
        <v>3108995</v>
      </c>
      <c r="G14" s="4">
        <f t="shared" si="0"/>
        <v>0</v>
      </c>
      <c r="H14" s="4" t="str">
        <f t="shared" si="1"/>
        <v>，3108995</v>
      </c>
      <c r="I14" s="4" t="str">
        <f>VLOOKUP(A14,HOP!A:U,21,0)</f>
        <v>直连</v>
      </c>
    </row>
    <row r="15" s="4" customFormat="1" spans="1:9">
      <c r="A15" s="5">
        <v>999223084284785</v>
      </c>
      <c r="B15" s="6">
        <v>44993</v>
      </c>
      <c r="C15" s="6">
        <v>44994</v>
      </c>
      <c r="D15" s="4">
        <v>843</v>
      </c>
      <c r="E15" s="4" t="str">
        <f>VLOOKUP(A15,HOP!A:L,12,0)</f>
        <v>843.00</v>
      </c>
      <c r="F15" s="4" t="str">
        <f>VLOOKUP(A15,HOP!A:C,3,0)</f>
        <v>3109037</v>
      </c>
      <c r="G15" s="4">
        <f t="shared" si="0"/>
        <v>0</v>
      </c>
      <c r="H15" s="4" t="str">
        <f t="shared" si="1"/>
        <v>，3109037</v>
      </c>
      <c r="I15" s="4" t="str">
        <f>VLOOKUP(A15,HOP!A:U,21,0)</f>
        <v>直连</v>
      </c>
    </row>
    <row r="16" s="4" customFormat="1" spans="1:9">
      <c r="A16" s="5">
        <v>999223086209497</v>
      </c>
      <c r="B16" s="6">
        <v>44993</v>
      </c>
      <c r="C16" s="6">
        <v>44994</v>
      </c>
      <c r="D16" s="4">
        <v>96</v>
      </c>
      <c r="E16" s="4" t="str">
        <f>VLOOKUP(A16,HOP!A:L,12,0)</f>
        <v>96.00</v>
      </c>
      <c r="F16" s="4" t="str">
        <f>VLOOKUP(A16,HOP!A:C,3,0)</f>
        <v>3109593</v>
      </c>
      <c r="G16" s="4">
        <f t="shared" si="0"/>
        <v>0</v>
      </c>
      <c r="H16" s="4" t="str">
        <f t="shared" si="1"/>
        <v>，3109593</v>
      </c>
      <c r="I16" s="4" t="str">
        <f>VLOOKUP(A16,HOP!A:U,21,0)</f>
        <v>直连</v>
      </c>
    </row>
    <row r="17" s="4" customFormat="1" spans="1:9">
      <c r="A17" s="5">
        <v>999223086985506</v>
      </c>
      <c r="B17" s="6">
        <v>44993</v>
      </c>
      <c r="C17" s="6">
        <v>44994</v>
      </c>
      <c r="D17" s="4">
        <v>161</v>
      </c>
      <c r="E17" s="4" t="str">
        <f>VLOOKUP(A17,HOP!A:L,12,0)</f>
        <v>161.00</v>
      </c>
      <c r="F17" s="4" t="str">
        <f>VLOOKUP(A17,HOP!A:C,3,0)</f>
        <v>3109780</v>
      </c>
      <c r="G17" s="4">
        <f t="shared" si="0"/>
        <v>0</v>
      </c>
      <c r="H17" s="4" t="str">
        <f t="shared" si="1"/>
        <v>，3109780</v>
      </c>
      <c r="I17" s="4" t="str">
        <f>VLOOKUP(A17,HOP!A:U,21,0)</f>
        <v>直连</v>
      </c>
    </row>
    <row r="18" s="4" customFormat="1" spans="1:9">
      <c r="A18" s="5">
        <v>999223088873906</v>
      </c>
      <c r="B18" s="6">
        <v>44993</v>
      </c>
      <c r="C18" s="6">
        <v>44994</v>
      </c>
      <c r="D18" s="4">
        <v>152</v>
      </c>
      <c r="E18" s="4" t="str">
        <f>VLOOKUP(A18,HOP!A:L,12,0)</f>
        <v>152.00</v>
      </c>
      <c r="F18" s="4" t="str">
        <f>VLOOKUP(A18,HOP!A:C,3,0)</f>
        <v>3110412</v>
      </c>
      <c r="G18" s="4">
        <f t="shared" si="0"/>
        <v>0</v>
      </c>
      <c r="H18" s="4" t="str">
        <f t="shared" si="1"/>
        <v>，3110412</v>
      </c>
      <c r="I18" s="4" t="str">
        <f>VLOOKUP(A18,HOP!A:U,21,0)</f>
        <v>直连</v>
      </c>
    </row>
    <row r="19" s="4" customFormat="1" spans="1:9">
      <c r="A19" s="5">
        <v>999223089791220</v>
      </c>
      <c r="B19" s="6">
        <v>44993</v>
      </c>
      <c r="C19" s="6">
        <v>44994</v>
      </c>
      <c r="D19" s="4">
        <v>313</v>
      </c>
      <c r="E19" s="4" t="str">
        <f>VLOOKUP(A19,HOP!A:L,12,0)</f>
        <v>313.00</v>
      </c>
      <c r="F19" s="4" t="str">
        <f>VLOOKUP(A19,HOP!A:C,3,0)</f>
        <v>3110775</v>
      </c>
      <c r="G19" s="4">
        <f t="shared" si="0"/>
        <v>0</v>
      </c>
      <c r="H19" s="4" t="str">
        <f t="shared" si="1"/>
        <v>，3110775</v>
      </c>
      <c r="I19" s="4" t="str">
        <f>VLOOKUP(A19,HOP!A:U,21,0)</f>
        <v>直连</v>
      </c>
    </row>
    <row r="20" s="4" customFormat="1" spans="1:9">
      <c r="A20" s="5">
        <v>999223090365530</v>
      </c>
      <c r="B20" s="6">
        <v>44993</v>
      </c>
      <c r="C20" s="6">
        <v>44994</v>
      </c>
      <c r="D20" s="4">
        <v>326</v>
      </c>
      <c r="E20" s="4" t="str">
        <f>VLOOKUP(A20,HOP!A:L,12,0)</f>
        <v>326.00</v>
      </c>
      <c r="F20" s="4" t="str">
        <f>VLOOKUP(A20,HOP!A:C,3,0)</f>
        <v>3111043</v>
      </c>
      <c r="G20" s="4">
        <f t="shared" si="0"/>
        <v>0</v>
      </c>
      <c r="H20" s="4" t="str">
        <f t="shared" si="1"/>
        <v>，3111043</v>
      </c>
      <c r="I20" s="4" t="str">
        <f>VLOOKUP(A20,HOP!A:U,21,0)</f>
        <v>直连</v>
      </c>
    </row>
    <row r="21" s="4" customFormat="1" spans="1:9">
      <c r="A21" s="5">
        <v>999223090525446</v>
      </c>
      <c r="B21" s="6">
        <v>44993</v>
      </c>
      <c r="C21" s="6">
        <v>44994</v>
      </c>
      <c r="D21" s="4">
        <v>280</v>
      </c>
      <c r="E21" s="4" t="str">
        <f>VLOOKUP(A21,HOP!A:L,12,0)</f>
        <v>280.00</v>
      </c>
      <c r="F21" s="4" t="str">
        <f>VLOOKUP(A21,HOP!A:C,3,0)</f>
        <v>3111169</v>
      </c>
      <c r="G21" s="4">
        <f t="shared" si="0"/>
        <v>0</v>
      </c>
      <c r="H21" s="4" t="str">
        <f t="shared" si="1"/>
        <v>，3111169</v>
      </c>
      <c r="I21" s="4" t="str">
        <f>VLOOKUP(A21,HOP!A:U,21,0)</f>
        <v>直连</v>
      </c>
    </row>
    <row r="23" spans="4:4">
      <c r="D23" s="4">
        <f>SUM(D2:D22)</f>
        <v>7585</v>
      </c>
    </row>
    <row r="24" spans="4:4">
      <c r="D24" s="4" t="s">
        <v>142</v>
      </c>
    </row>
    <row r="28" spans="1:1">
      <c r="A28" s="4" t="s">
        <v>143</v>
      </c>
    </row>
    <row r="29" spans="1:1">
      <c r="A29" s="4" t="s">
        <v>144</v>
      </c>
    </row>
  </sheetData>
  <autoFilter ref="A1:XFD24">
    <filterColumn colId="3">
      <filters blank="1">
        <filter val="110"/>
        <filter val="152"/>
        <filter val="313"/>
        <filter val="96"/>
        <filter val="161"/>
        <filter val="162"/>
        <filter val="324"/>
        <filter val="326"/>
        <filter val="7585 CNY"/>
        <filter val="1372"/>
        <filter val="280"/>
        <filter val="540"/>
        <filter val="980"/>
        <filter val="843"/>
        <filter val="7585"/>
        <filter val="347"/>
        <filter val="248"/>
        <filter val="4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  <c r="U1" s="2" t="s">
        <v>162</v>
      </c>
      <c r="V1" s="2" t="s">
        <v>163</v>
      </c>
    </row>
    <row r="2" s="1" customFormat="1" spans="1:22">
      <c r="A2" s="3">
        <v>999223090525446</v>
      </c>
      <c r="B2" s="1" t="s">
        <v>164</v>
      </c>
      <c r="C2" s="1" t="s">
        <v>165</v>
      </c>
      <c r="D2" s="1" t="s">
        <v>166</v>
      </c>
      <c r="E2" s="1" t="s">
        <v>138</v>
      </c>
      <c r="F2" s="1" t="s">
        <v>164</v>
      </c>
      <c r="G2" s="1" t="s">
        <v>167</v>
      </c>
      <c r="H2" s="1" t="s">
        <v>168</v>
      </c>
      <c r="I2" s="1" t="s">
        <v>169</v>
      </c>
      <c r="J2" s="1" t="s">
        <v>170</v>
      </c>
      <c r="K2" s="1" t="s">
        <v>169</v>
      </c>
      <c r="L2" s="1" t="s">
        <v>169</v>
      </c>
      <c r="M2" s="1" t="s">
        <v>171</v>
      </c>
      <c r="N2" s="1" t="s">
        <v>171</v>
      </c>
      <c r="O2" s="1" t="s">
        <v>172</v>
      </c>
      <c r="P2" s="1" t="s">
        <v>173</v>
      </c>
      <c r="Q2" s="1" t="s">
        <v>174</v>
      </c>
      <c r="R2" s="1" t="s">
        <v>175</v>
      </c>
      <c r="S2" s="1" t="s">
        <v>176</v>
      </c>
      <c r="T2" s="1" t="s">
        <v>177</v>
      </c>
      <c r="U2" s="1" t="s">
        <v>178</v>
      </c>
      <c r="V2" s="1" t="s">
        <v>179</v>
      </c>
    </row>
    <row r="3" s="1" customFormat="1" spans="1:22">
      <c r="A3" s="3">
        <v>999223090365530</v>
      </c>
      <c r="B3" s="1" t="s">
        <v>164</v>
      </c>
      <c r="C3" s="1" t="s">
        <v>180</v>
      </c>
      <c r="D3" s="1" t="s">
        <v>181</v>
      </c>
      <c r="E3" s="1" t="s">
        <v>132</v>
      </c>
      <c r="F3" s="1" t="s">
        <v>164</v>
      </c>
      <c r="G3" s="1" t="s">
        <v>167</v>
      </c>
      <c r="H3" s="1" t="s">
        <v>168</v>
      </c>
      <c r="I3" s="1" t="s">
        <v>182</v>
      </c>
      <c r="J3" s="1" t="s">
        <v>170</v>
      </c>
      <c r="K3" s="1" t="s">
        <v>182</v>
      </c>
      <c r="L3" s="1" t="s">
        <v>182</v>
      </c>
      <c r="M3" s="1" t="s">
        <v>171</v>
      </c>
      <c r="N3" s="1" t="s">
        <v>171</v>
      </c>
      <c r="O3" s="1" t="s">
        <v>172</v>
      </c>
      <c r="P3" s="1" t="s">
        <v>173</v>
      </c>
      <c r="Q3" s="1" t="s">
        <v>174</v>
      </c>
      <c r="R3" s="1" t="s">
        <v>183</v>
      </c>
      <c r="S3" s="1" t="s">
        <v>176</v>
      </c>
      <c r="T3" s="1" t="s">
        <v>177</v>
      </c>
      <c r="U3" s="1" t="s">
        <v>178</v>
      </c>
      <c r="V3" s="1" t="s">
        <v>179</v>
      </c>
    </row>
    <row r="4" s="1" customFormat="1" spans="1:22">
      <c r="A4" s="3">
        <v>999223089791220</v>
      </c>
      <c r="B4" s="1" t="s">
        <v>164</v>
      </c>
      <c r="C4" s="1" t="s">
        <v>184</v>
      </c>
      <c r="D4" s="1" t="s">
        <v>185</v>
      </c>
      <c r="E4" s="1" t="s">
        <v>186</v>
      </c>
      <c r="F4" s="1" t="s">
        <v>164</v>
      </c>
      <c r="G4" s="1" t="s">
        <v>167</v>
      </c>
      <c r="H4" s="1" t="s">
        <v>168</v>
      </c>
      <c r="I4" s="1" t="s">
        <v>187</v>
      </c>
      <c r="J4" s="1" t="s">
        <v>170</v>
      </c>
      <c r="K4" s="1" t="s">
        <v>187</v>
      </c>
      <c r="L4" s="1" t="s">
        <v>187</v>
      </c>
      <c r="M4" s="1" t="s">
        <v>171</v>
      </c>
      <c r="N4" s="1" t="s">
        <v>171</v>
      </c>
      <c r="O4" s="1" t="s">
        <v>172</v>
      </c>
      <c r="P4" s="1" t="s">
        <v>173</v>
      </c>
      <c r="Q4" s="1" t="s">
        <v>174</v>
      </c>
      <c r="R4" s="1" t="s">
        <v>188</v>
      </c>
      <c r="S4" s="1" t="s">
        <v>176</v>
      </c>
      <c r="T4" s="1" t="s">
        <v>177</v>
      </c>
      <c r="U4" s="1" t="s">
        <v>178</v>
      </c>
      <c r="V4" s="1" t="s">
        <v>179</v>
      </c>
    </row>
    <row r="5" s="1" customFormat="1" spans="1:22">
      <c r="A5" s="3">
        <v>999223088873906</v>
      </c>
      <c r="B5" s="1" t="s">
        <v>164</v>
      </c>
      <c r="C5" s="1" t="s">
        <v>189</v>
      </c>
      <c r="D5" s="1" t="s">
        <v>190</v>
      </c>
      <c r="E5" s="1" t="s">
        <v>123</v>
      </c>
      <c r="F5" s="1" t="s">
        <v>164</v>
      </c>
      <c r="G5" s="1" t="s">
        <v>167</v>
      </c>
      <c r="H5" s="1" t="s">
        <v>168</v>
      </c>
      <c r="I5" s="1" t="s">
        <v>191</v>
      </c>
      <c r="J5" s="1" t="s">
        <v>170</v>
      </c>
      <c r="K5" s="1" t="s">
        <v>191</v>
      </c>
      <c r="L5" s="1" t="s">
        <v>191</v>
      </c>
      <c r="M5" s="1" t="s">
        <v>171</v>
      </c>
      <c r="N5" s="1" t="s">
        <v>171</v>
      </c>
      <c r="O5" s="1" t="s">
        <v>172</v>
      </c>
      <c r="P5" s="1" t="s">
        <v>173</v>
      </c>
      <c r="Q5" s="1" t="s">
        <v>174</v>
      </c>
      <c r="R5" s="1" t="s">
        <v>192</v>
      </c>
      <c r="S5" s="1" t="s">
        <v>176</v>
      </c>
      <c r="T5" s="1" t="s">
        <v>177</v>
      </c>
      <c r="U5" s="1" t="s">
        <v>178</v>
      </c>
      <c r="V5" s="1" t="s">
        <v>179</v>
      </c>
    </row>
    <row r="6" s="1" customFormat="1" spans="1:22">
      <c r="A6" s="3">
        <v>999223086985506</v>
      </c>
      <c r="B6" s="1" t="s">
        <v>164</v>
      </c>
      <c r="C6" s="1" t="s">
        <v>193</v>
      </c>
      <c r="D6" s="1" t="s">
        <v>194</v>
      </c>
      <c r="E6" s="1" t="s">
        <v>117</v>
      </c>
      <c r="F6" s="1" t="s">
        <v>164</v>
      </c>
      <c r="G6" s="1" t="s">
        <v>167</v>
      </c>
      <c r="H6" s="1" t="s">
        <v>168</v>
      </c>
      <c r="I6" s="1" t="s">
        <v>195</v>
      </c>
      <c r="J6" s="1" t="s">
        <v>170</v>
      </c>
      <c r="K6" s="1" t="s">
        <v>195</v>
      </c>
      <c r="L6" s="1" t="s">
        <v>195</v>
      </c>
      <c r="M6" s="1" t="s">
        <v>171</v>
      </c>
      <c r="N6" s="1" t="s">
        <v>171</v>
      </c>
      <c r="O6" s="1" t="s">
        <v>172</v>
      </c>
      <c r="P6" s="1" t="s">
        <v>173</v>
      </c>
      <c r="Q6" s="1" t="s">
        <v>174</v>
      </c>
      <c r="R6" s="1" t="s">
        <v>196</v>
      </c>
      <c r="S6" s="1" t="s">
        <v>176</v>
      </c>
      <c r="T6" s="1" t="s">
        <v>177</v>
      </c>
      <c r="U6" s="1" t="s">
        <v>178</v>
      </c>
      <c r="V6" s="1" t="s">
        <v>179</v>
      </c>
    </row>
    <row r="7" s="1" customFormat="1" spans="1:22">
      <c r="A7" s="3">
        <v>999223086209497</v>
      </c>
      <c r="B7" s="1" t="s">
        <v>164</v>
      </c>
      <c r="C7" s="1" t="s">
        <v>197</v>
      </c>
      <c r="D7" s="1" t="s">
        <v>198</v>
      </c>
      <c r="E7" s="1" t="s">
        <v>111</v>
      </c>
      <c r="F7" s="1" t="s">
        <v>164</v>
      </c>
      <c r="G7" s="1" t="s">
        <v>167</v>
      </c>
      <c r="H7" s="1" t="s">
        <v>168</v>
      </c>
      <c r="I7" s="1" t="s">
        <v>199</v>
      </c>
      <c r="J7" s="1" t="s">
        <v>170</v>
      </c>
      <c r="K7" s="1" t="s">
        <v>199</v>
      </c>
      <c r="L7" s="1" t="s">
        <v>199</v>
      </c>
      <c r="M7" s="1" t="s">
        <v>171</v>
      </c>
      <c r="N7" s="1" t="s">
        <v>171</v>
      </c>
      <c r="O7" s="1" t="s">
        <v>172</v>
      </c>
      <c r="P7" s="1" t="s">
        <v>173</v>
      </c>
      <c r="Q7" s="1" t="s">
        <v>174</v>
      </c>
      <c r="R7" s="1" t="s">
        <v>200</v>
      </c>
      <c r="S7" s="1" t="s">
        <v>176</v>
      </c>
      <c r="T7" s="1" t="s">
        <v>177</v>
      </c>
      <c r="U7" s="1" t="s">
        <v>178</v>
      </c>
      <c r="V7" s="1" t="s">
        <v>179</v>
      </c>
    </row>
    <row r="8" s="1" customFormat="1" spans="1:22">
      <c r="A8" s="3">
        <v>999223084284785</v>
      </c>
      <c r="B8" s="1" t="s">
        <v>164</v>
      </c>
      <c r="C8" s="1" t="s">
        <v>201</v>
      </c>
      <c r="D8" s="1" t="s">
        <v>202</v>
      </c>
      <c r="E8" s="1" t="s">
        <v>106</v>
      </c>
      <c r="F8" s="1" t="s">
        <v>164</v>
      </c>
      <c r="G8" s="1" t="s">
        <v>167</v>
      </c>
      <c r="H8" s="1" t="s">
        <v>168</v>
      </c>
      <c r="I8" s="1" t="s">
        <v>203</v>
      </c>
      <c r="J8" s="1" t="s">
        <v>170</v>
      </c>
      <c r="K8" s="1" t="s">
        <v>203</v>
      </c>
      <c r="L8" s="1" t="s">
        <v>203</v>
      </c>
      <c r="M8" s="1" t="s">
        <v>171</v>
      </c>
      <c r="N8" s="1" t="s">
        <v>171</v>
      </c>
      <c r="O8" s="1" t="s">
        <v>172</v>
      </c>
      <c r="P8" s="1" t="s">
        <v>173</v>
      </c>
      <c r="Q8" s="1" t="s">
        <v>174</v>
      </c>
      <c r="R8" s="1" t="s">
        <v>204</v>
      </c>
      <c r="S8" s="1" t="s">
        <v>176</v>
      </c>
      <c r="T8" s="1" t="s">
        <v>177</v>
      </c>
      <c r="U8" s="1" t="s">
        <v>178</v>
      </c>
      <c r="V8" s="1" t="s">
        <v>179</v>
      </c>
    </row>
    <row r="9" s="1" customFormat="1" spans="1:22">
      <c r="A9" s="3">
        <v>999223084128998</v>
      </c>
      <c r="B9" s="1" t="s">
        <v>164</v>
      </c>
      <c r="C9" s="1" t="s">
        <v>205</v>
      </c>
      <c r="D9" s="1" t="s">
        <v>202</v>
      </c>
      <c r="E9" s="1" t="s">
        <v>102</v>
      </c>
      <c r="F9" s="1" t="s">
        <v>164</v>
      </c>
      <c r="G9" s="1" t="s">
        <v>167</v>
      </c>
      <c r="H9" s="1" t="s">
        <v>168</v>
      </c>
      <c r="I9" s="1" t="s">
        <v>203</v>
      </c>
      <c r="J9" s="1" t="s">
        <v>170</v>
      </c>
      <c r="K9" s="1" t="s">
        <v>203</v>
      </c>
      <c r="L9" s="1" t="s">
        <v>203</v>
      </c>
      <c r="M9" s="1" t="s">
        <v>171</v>
      </c>
      <c r="N9" s="1" t="s">
        <v>171</v>
      </c>
      <c r="O9" s="1" t="s">
        <v>172</v>
      </c>
      <c r="P9" s="1" t="s">
        <v>173</v>
      </c>
      <c r="Q9" s="1" t="s">
        <v>174</v>
      </c>
      <c r="R9" s="1" t="s">
        <v>206</v>
      </c>
      <c r="S9" s="1" t="s">
        <v>176</v>
      </c>
      <c r="T9" s="1" t="s">
        <v>177</v>
      </c>
      <c r="U9" s="1" t="s">
        <v>178</v>
      </c>
      <c r="V9" s="1" t="s">
        <v>179</v>
      </c>
    </row>
    <row r="10" s="1" customFormat="1" spans="1:22">
      <c r="A10" s="3">
        <v>999223081623033</v>
      </c>
      <c r="B10" s="1" t="s">
        <v>164</v>
      </c>
      <c r="C10" s="1" t="s">
        <v>207</v>
      </c>
      <c r="D10" s="1" t="s">
        <v>208</v>
      </c>
      <c r="E10" s="1" t="s">
        <v>96</v>
      </c>
      <c r="F10" s="1" t="s">
        <v>164</v>
      </c>
      <c r="G10" s="1" t="s">
        <v>167</v>
      </c>
      <c r="H10" s="1" t="s">
        <v>168</v>
      </c>
      <c r="I10" s="1" t="s">
        <v>209</v>
      </c>
      <c r="J10" s="1" t="s">
        <v>170</v>
      </c>
      <c r="K10" s="1" t="s">
        <v>209</v>
      </c>
      <c r="L10" s="1" t="s">
        <v>209</v>
      </c>
      <c r="M10" s="1" t="s">
        <v>171</v>
      </c>
      <c r="N10" s="1" t="s">
        <v>171</v>
      </c>
      <c r="O10" s="1" t="s">
        <v>172</v>
      </c>
      <c r="P10" s="1" t="s">
        <v>173</v>
      </c>
      <c r="Q10" s="1" t="s">
        <v>174</v>
      </c>
      <c r="R10" s="1" t="s">
        <v>210</v>
      </c>
      <c r="S10" s="1" t="s">
        <v>176</v>
      </c>
      <c r="T10" s="1" t="s">
        <v>177</v>
      </c>
      <c r="U10" s="1" t="s">
        <v>178</v>
      </c>
      <c r="V10" s="1" t="s">
        <v>179</v>
      </c>
    </row>
    <row r="11" s="1" customFormat="1" spans="1:22">
      <c r="A11" s="3">
        <v>999223080986247</v>
      </c>
      <c r="B11" s="1" t="s">
        <v>164</v>
      </c>
      <c r="C11" s="1" t="s">
        <v>211</v>
      </c>
      <c r="D11" s="1" t="s">
        <v>212</v>
      </c>
      <c r="E11" s="1" t="s">
        <v>90</v>
      </c>
      <c r="F11" s="1" t="s">
        <v>164</v>
      </c>
      <c r="G11" s="1" t="s">
        <v>167</v>
      </c>
      <c r="H11" s="1" t="s">
        <v>168</v>
      </c>
      <c r="I11" s="1" t="s">
        <v>213</v>
      </c>
      <c r="J11" s="1" t="s">
        <v>170</v>
      </c>
      <c r="K11" s="1" t="s">
        <v>213</v>
      </c>
      <c r="L11" s="1" t="s">
        <v>213</v>
      </c>
      <c r="M11" s="1" t="s">
        <v>171</v>
      </c>
      <c r="N11" s="1" t="s">
        <v>171</v>
      </c>
      <c r="O11" s="1" t="s">
        <v>172</v>
      </c>
      <c r="P11" s="1" t="s">
        <v>173</v>
      </c>
      <c r="Q11" s="1" t="s">
        <v>174</v>
      </c>
      <c r="R11" s="1" t="s">
        <v>214</v>
      </c>
      <c r="S11" s="1" t="s">
        <v>176</v>
      </c>
      <c r="T11" s="1" t="s">
        <v>177</v>
      </c>
      <c r="U11" s="1" t="s">
        <v>178</v>
      </c>
      <c r="V11" s="1" t="s">
        <v>179</v>
      </c>
    </row>
    <row r="12" s="1" customFormat="1" spans="1:22">
      <c r="A12" s="3">
        <v>999223073313591</v>
      </c>
      <c r="B12" s="1" t="s">
        <v>215</v>
      </c>
      <c r="C12" s="1" t="s">
        <v>216</v>
      </c>
      <c r="D12" s="1" t="s">
        <v>217</v>
      </c>
      <c r="E12" s="1" t="s">
        <v>79</v>
      </c>
      <c r="F12" s="1" t="s">
        <v>164</v>
      </c>
      <c r="G12" s="1" t="s">
        <v>167</v>
      </c>
      <c r="H12" s="1" t="s">
        <v>168</v>
      </c>
      <c r="I12" s="1" t="s">
        <v>218</v>
      </c>
      <c r="J12" s="1" t="s">
        <v>170</v>
      </c>
      <c r="K12" s="1" t="s">
        <v>218</v>
      </c>
      <c r="L12" s="1" t="s">
        <v>218</v>
      </c>
      <c r="M12" s="1" t="s">
        <v>171</v>
      </c>
      <c r="N12" s="1" t="s">
        <v>171</v>
      </c>
      <c r="O12" s="1" t="s">
        <v>172</v>
      </c>
      <c r="P12" s="1" t="s">
        <v>173</v>
      </c>
      <c r="Q12" s="1" t="s">
        <v>174</v>
      </c>
      <c r="R12" s="1" t="s">
        <v>219</v>
      </c>
      <c r="S12" s="1" t="s">
        <v>176</v>
      </c>
      <c r="T12" s="1" t="s">
        <v>177</v>
      </c>
      <c r="U12" s="1" t="s">
        <v>178</v>
      </c>
      <c r="V12" s="1" t="s">
        <v>179</v>
      </c>
    </row>
    <row r="13" s="1" customFormat="1" spans="1:22">
      <c r="A13" s="3">
        <v>999223061377182</v>
      </c>
      <c r="B13" s="1" t="s">
        <v>215</v>
      </c>
      <c r="C13" s="1" t="s">
        <v>220</v>
      </c>
      <c r="D13" s="1" t="s">
        <v>181</v>
      </c>
      <c r="E13" s="1" t="s">
        <v>74</v>
      </c>
      <c r="F13" s="1" t="s">
        <v>164</v>
      </c>
      <c r="G13" s="1" t="s">
        <v>167</v>
      </c>
      <c r="H13" s="1" t="s">
        <v>168</v>
      </c>
      <c r="I13" s="1" t="s">
        <v>221</v>
      </c>
      <c r="J13" s="1" t="s">
        <v>170</v>
      </c>
      <c r="K13" s="1" t="s">
        <v>221</v>
      </c>
      <c r="L13" s="1" t="s">
        <v>221</v>
      </c>
      <c r="M13" s="1" t="s">
        <v>171</v>
      </c>
      <c r="N13" s="1" t="s">
        <v>171</v>
      </c>
      <c r="O13" s="1" t="s">
        <v>172</v>
      </c>
      <c r="P13" s="1" t="s">
        <v>173</v>
      </c>
      <c r="Q13" s="1" t="s">
        <v>174</v>
      </c>
      <c r="R13" s="1" t="s">
        <v>222</v>
      </c>
      <c r="S13" s="1" t="s">
        <v>176</v>
      </c>
      <c r="T13" s="1" t="s">
        <v>177</v>
      </c>
      <c r="U13" s="1" t="s">
        <v>178</v>
      </c>
      <c r="V13" s="1" t="s">
        <v>179</v>
      </c>
    </row>
    <row r="14" s="1" customFormat="1" spans="1:22">
      <c r="A14" s="3">
        <v>999222997537064</v>
      </c>
      <c r="B14" s="1" t="s">
        <v>223</v>
      </c>
      <c r="C14" s="1" t="s">
        <v>224</v>
      </c>
      <c r="D14" s="1" t="s">
        <v>225</v>
      </c>
      <c r="E14" s="1" t="s">
        <v>69</v>
      </c>
      <c r="F14" s="1" t="s">
        <v>215</v>
      </c>
      <c r="G14" s="1" t="s">
        <v>167</v>
      </c>
      <c r="H14" s="1" t="s">
        <v>168</v>
      </c>
      <c r="I14" s="1" t="s">
        <v>226</v>
      </c>
      <c r="J14" s="1" t="s">
        <v>170</v>
      </c>
      <c r="K14" s="1" t="s">
        <v>226</v>
      </c>
      <c r="L14" s="1" t="s">
        <v>226</v>
      </c>
      <c r="M14" s="1" t="s">
        <v>171</v>
      </c>
      <c r="N14" s="1" t="s">
        <v>171</v>
      </c>
      <c r="O14" s="1" t="s">
        <v>172</v>
      </c>
      <c r="P14" s="1" t="s">
        <v>173</v>
      </c>
      <c r="Q14" s="1" t="s">
        <v>174</v>
      </c>
      <c r="R14" s="1" t="s">
        <v>227</v>
      </c>
      <c r="S14" s="1" t="s">
        <v>176</v>
      </c>
      <c r="T14" s="1" t="s">
        <v>177</v>
      </c>
      <c r="U14" s="1" t="s">
        <v>178</v>
      </c>
      <c r="V14" s="1" t="s">
        <v>179</v>
      </c>
    </row>
    <row r="15" s="1" customFormat="1" spans="1:22">
      <c r="A15" s="3">
        <v>999222997519497</v>
      </c>
      <c r="B15" s="1" t="s">
        <v>223</v>
      </c>
      <c r="C15" s="1" t="s">
        <v>228</v>
      </c>
      <c r="D15" s="1" t="s">
        <v>225</v>
      </c>
      <c r="E15" s="1" t="s">
        <v>64</v>
      </c>
      <c r="F15" s="1" t="s">
        <v>215</v>
      </c>
      <c r="G15" s="1" t="s">
        <v>167</v>
      </c>
      <c r="H15" s="1" t="s">
        <v>168</v>
      </c>
      <c r="I15" s="1" t="s">
        <v>229</v>
      </c>
      <c r="J15" s="1" t="s">
        <v>170</v>
      </c>
      <c r="K15" s="1" t="s">
        <v>229</v>
      </c>
      <c r="L15" s="1" t="s">
        <v>229</v>
      </c>
      <c r="M15" s="1" t="s">
        <v>171</v>
      </c>
      <c r="N15" s="1" t="s">
        <v>171</v>
      </c>
      <c r="O15" s="1" t="s">
        <v>172</v>
      </c>
      <c r="P15" s="1" t="s">
        <v>173</v>
      </c>
      <c r="Q15" s="1" t="s">
        <v>174</v>
      </c>
      <c r="R15" s="1" t="s">
        <v>230</v>
      </c>
      <c r="S15" s="1" t="s">
        <v>176</v>
      </c>
      <c r="T15" s="1" t="s">
        <v>177</v>
      </c>
      <c r="U15" s="1" t="s">
        <v>178</v>
      </c>
      <c r="V15" s="1" t="s">
        <v>179</v>
      </c>
    </row>
    <row r="16" s="1" customFormat="1" spans="1:22">
      <c r="A16" s="3">
        <v>999222995662024</v>
      </c>
      <c r="B16" s="1" t="s">
        <v>223</v>
      </c>
      <c r="C16" s="1" t="s">
        <v>231</v>
      </c>
      <c r="D16" s="1" t="s">
        <v>232</v>
      </c>
      <c r="E16" s="1" t="s">
        <v>58</v>
      </c>
      <c r="F16" s="1" t="s">
        <v>215</v>
      </c>
      <c r="G16" s="1" t="s">
        <v>167</v>
      </c>
      <c r="H16" s="1" t="s">
        <v>168</v>
      </c>
      <c r="I16" s="1" t="s">
        <v>233</v>
      </c>
      <c r="J16" s="1" t="s">
        <v>170</v>
      </c>
      <c r="K16" s="1" t="s">
        <v>233</v>
      </c>
      <c r="L16" s="1" t="s">
        <v>233</v>
      </c>
      <c r="M16" s="1" t="s">
        <v>171</v>
      </c>
      <c r="N16" s="1" t="s">
        <v>171</v>
      </c>
      <c r="O16" s="1" t="s">
        <v>172</v>
      </c>
      <c r="P16" s="1" t="s">
        <v>173</v>
      </c>
      <c r="Q16" s="1" t="s">
        <v>174</v>
      </c>
      <c r="R16" s="1" t="s">
        <v>234</v>
      </c>
      <c r="S16" s="1" t="s">
        <v>176</v>
      </c>
      <c r="T16" s="1" t="s">
        <v>177</v>
      </c>
      <c r="U16" s="1" t="s">
        <v>178</v>
      </c>
      <c r="V16" s="1" t="s">
        <v>179</v>
      </c>
    </row>
    <row r="17" s="1" customFormat="1" spans="1:22">
      <c r="A17" s="3">
        <v>999222984488592</v>
      </c>
      <c r="B17" s="1" t="s">
        <v>235</v>
      </c>
      <c r="C17" s="1" t="s">
        <v>236</v>
      </c>
      <c r="D17" s="1" t="s">
        <v>237</v>
      </c>
      <c r="E17" s="1" t="s">
        <v>53</v>
      </c>
      <c r="F17" s="1" t="s">
        <v>164</v>
      </c>
      <c r="G17" s="1" t="s">
        <v>167</v>
      </c>
      <c r="H17" s="1" t="s">
        <v>168</v>
      </c>
      <c r="I17" s="1" t="s">
        <v>238</v>
      </c>
      <c r="J17" s="1" t="s">
        <v>170</v>
      </c>
      <c r="K17" s="1" t="s">
        <v>238</v>
      </c>
      <c r="L17" s="1" t="s">
        <v>238</v>
      </c>
      <c r="M17" s="1" t="s">
        <v>171</v>
      </c>
      <c r="N17" s="1" t="s">
        <v>171</v>
      </c>
      <c r="O17" s="1" t="s">
        <v>172</v>
      </c>
      <c r="P17" s="1" t="s">
        <v>173</v>
      </c>
      <c r="Q17" s="1" t="s">
        <v>174</v>
      </c>
      <c r="R17" s="1" t="s">
        <v>239</v>
      </c>
      <c r="S17" s="1" t="s">
        <v>176</v>
      </c>
      <c r="T17" s="1" t="s">
        <v>177</v>
      </c>
      <c r="U17" s="1" t="s">
        <v>178</v>
      </c>
      <c r="V17" s="1" t="s">
        <v>179</v>
      </c>
    </row>
    <row r="18" s="1" customFormat="1" spans="1:22">
      <c r="A18" s="3">
        <v>999222977322013</v>
      </c>
      <c r="B18" s="1" t="s">
        <v>240</v>
      </c>
      <c r="C18" s="1" t="s">
        <v>241</v>
      </c>
      <c r="D18" s="1" t="s">
        <v>242</v>
      </c>
      <c r="E18" s="1" t="s">
        <v>243</v>
      </c>
      <c r="F18" s="1" t="s">
        <v>164</v>
      </c>
      <c r="G18" s="1" t="s">
        <v>167</v>
      </c>
      <c r="H18" s="1" t="s">
        <v>168</v>
      </c>
      <c r="I18" s="1" t="s">
        <v>244</v>
      </c>
      <c r="J18" s="1" t="s">
        <v>170</v>
      </c>
      <c r="K18" s="1" t="s">
        <v>244</v>
      </c>
      <c r="L18" s="1" t="s">
        <v>244</v>
      </c>
      <c r="M18" s="1" t="s">
        <v>171</v>
      </c>
      <c r="N18" s="1" t="s">
        <v>171</v>
      </c>
      <c r="O18" s="1" t="s">
        <v>172</v>
      </c>
      <c r="P18" s="1" t="s">
        <v>173</v>
      </c>
      <c r="Q18" s="1" t="s">
        <v>174</v>
      </c>
      <c r="R18" s="1" t="s">
        <v>245</v>
      </c>
      <c r="S18" s="1" t="s">
        <v>176</v>
      </c>
      <c r="T18" s="1" t="s">
        <v>177</v>
      </c>
      <c r="U18" s="1" t="s">
        <v>178</v>
      </c>
      <c r="V18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2023-03-24T01:05:28Z</dcterms:created>
  <dcterms:modified xsi:type="dcterms:W3CDTF">2023-03-24T01:20:15Z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37F1131F463C4CA097DA955CDCD5488B</vt:lpwstr>
  </property>
  <property fmtid="{D5CDD505-2E9C-101B-9397-08002B2CF9AE}" pid="3" name="KSOProductBuildVer">
    <vt:lpwstr>2052-11.1.0.13703</vt:lpwstr>
  </property>
</Properties>
</file>