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<sst xmlns="http://schemas.openxmlformats.org/spreadsheetml/2006/main" count="145" uniqueCount="90">
  <si>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</si>
  <si>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</si>
  <si>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</si>
  <si>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</si>
  <si>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</si>
  <si>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</si>
  <si>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</si>
  <si>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</si>
  <si>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</si>
  <si>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</si>
  <si>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</si>
  <si>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</si>
  <si>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</si>
  <si>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</si>
  <si>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</si>
  <si>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</si>
  <si>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</si>
  <si>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</si>
  <si>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</si>
  <si>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</si>
  <si>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</si>
  <si>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</si>
  <si>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</si>
  <si>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</si>
  <si>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</si>
  <si>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999223268535771	</t>
  </si>
  <si>
    <t>Ctrip</t>
  </si>
  <si>
    <t>正常</t>
  </si>
  <si>
    <t>[济宁]济宁建设路领秀城市广场亚朵酒店(89921582)</t>
  </si>
  <si>
    <t>高级大床房&lt;双人入住&gt;&lt;内宾&gt;&lt;预付&gt;&lt;单早&gt;</t>
  </si>
  <si>
    <t>CNY</t>
  </si>
  <si>
    <t>祁慧忠,陈立,周继荣</t>
  </si>
  <si>
    <t>CA11323230324CNY</t>
  </si>
  <si>
    <t>未提现</t>
  </si>
  <si>
    <t>携程开票</t>
  </si>
  <si>
    <t xml:space="preserve">3156451	</t>
  </si>
  <si>
    <t xml:space="preserve">	</t>
  </si>
  <si>
    <t xml:space="preserve">999223268631347	</t>
  </si>
  <si>
    <t>雅致大床房&lt;双人入住&gt;&lt;内宾&gt;&lt;预付&gt;&lt;单早&gt;</t>
  </si>
  <si>
    <t>高靖</t>
  </si>
  <si>
    <t xml:space="preserve">3156464	</t>
  </si>
  <si>
    <t>取消</t>
  </si>
  <si>
    <t xml:space="preserve">999223275654648	</t>
  </si>
  <si>
    <t>[平遥]平遥古城亚朵酒店(50196252)</t>
  </si>
  <si>
    <t>高级双床房&lt;双人入住&gt;&lt;内宾&gt;&lt;预付&gt;&lt;单早&gt;</t>
  </si>
  <si>
    <t>高海源</t>
  </si>
  <si>
    <t xml:space="preserve">3157937	</t>
  </si>
  <si>
    <t>，</t>
  </si>
  <si>
    <t>A230324102152481</t>
  </si>
  <si>
    <t>CNY / HKD 当前参考汇率: 1.147440217</t>
  </si>
  <si>
    <t>总计： 626.76 CNY/
719.17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</si>
  <si>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</si>
  <si>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</si>
  <si>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</si>
  <si>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</si>
  <si>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</si>
  <si>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</si>
  <si>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</si>
  <si>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</si>
  <si>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</si>
  <si>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</si>
  <si>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</si>
  <si>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</si>
  <si>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</si>
  <si>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</si>
  <si>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</si>
  <si>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</si>
  <si>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</si>
  <si>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</si>
  <si>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</si>
  <si>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2023-03-20</t>
  </si>
  <si>
    <t>3157937</t>
  </si>
  <si>
    <t>平遥古城亚朵酒店</t>
  </si>
  <si>
    <t>2023-03-21</t>
  </si>
  <si>
    <t>退房日月结</t>
  </si>
  <si>
    <t>304.70</t>
  </si>
  <si>
    <t>RMB</t>
  </si>
  <si>
    <t>0</t>
  </si>
  <si>
    <t>0.00</t>
  </si>
  <si>
    <t>携程汇智国内直连</t>
  </si>
  <si>
    <t>1861</t>
  </si>
  <si>
    <t>2023-03-20 20:06:48</t>
  </si>
  <si>
    <t>否</t>
  </si>
  <si>
    <t>汇智国际旅游发展有限公司</t>
  </si>
  <si>
    <t>直连</t>
  </si>
  <si>
    <t>中国</t>
  </si>
  <si>
    <t>3156464</t>
  </si>
  <si>
    <t>济宁领秀城市广场亚朵酒店</t>
  </si>
  <si>
    <t>322.06</t>
  </si>
  <si>
    <t>2023-03-20 10:14:36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</si>
</sst>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15</xdr:col>
      <xdr:colOff>304800</xdr:colOff>
      <xdr:row>50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1077575" cy="5334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45005</v>
      </c>
      <c r="G2" s="6">
        <v>45006</v>
      </c>
      <c r="H2" s="4">
        <v>3</v>
      </c>
      <c r="I2" s="4">
        <v>1</v>
      </c>
      <c r="J2" s="4">
        <v>3</v>
      </c>
      <c r="K2" s="4" t="s">
        <v>30</v>
      </c>
      <c r="L2" s="4">
        <v>989.31</v>
      </c>
      <c r="M2" s="4">
        <v>989.31</v>
      </c>
      <c r="N2" s="4" t="s">
        <v>31</v>
      </c>
      <c r="O2" s="4" t="s">
        <v>32</v>
      </c>
      <c r="P2" s="4" t="s">
        <v>33</v>
      </c>
      <c r="Q2" s="4">
        <v>0</v>
      </c>
      <c r="R2" s="7">
        <v>45005</v>
      </c>
      <c r="S2" s="6">
        <v>45009</v>
      </c>
      <c r="T2" s="4" t="s">
        <v>34</v>
      </c>
      <c r="U2" s="4">
        <v>989.31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45005</v>
      </c>
      <c r="G3" s="6">
        <v>45006</v>
      </c>
      <c r="H3" s="4">
        <v>1</v>
      </c>
      <c r="I3" s="4">
        <v>1</v>
      </c>
      <c r="J3" s="4">
        <v>1</v>
      </c>
      <c r="K3" s="4" t="s">
        <v>30</v>
      </c>
      <c r="L3" s="4">
        <v>322.06</v>
      </c>
      <c r="M3" s="4">
        <v>322.06</v>
      </c>
      <c r="N3" s="4" t="s">
        <v>39</v>
      </c>
      <c r="O3" s="4" t="s">
        <v>32</v>
      </c>
      <c r="P3" s="4" t="s">
        <v>33</v>
      </c>
      <c r="Q3" s="4">
        <v>0</v>
      </c>
      <c r="R3" s="7">
        <v>45005</v>
      </c>
      <c r="S3" s="6">
        <v>45009</v>
      </c>
      <c r="T3" s="4" t="s">
        <v>34</v>
      </c>
      <c r="U3" s="4">
        <v>322.06</v>
      </c>
      <c r="V3" s="4">
        <v>0</v>
      </c>
      <c r="W3" s="4">
        <v>0</v>
      </c>
      <c r="X3" s="4" t="s">
        <v>40</v>
      </c>
      <c r="Y3" s="4" t="s">
        <v>36</v>
      </c>
    </row>
    <row r="4" s="4" customFormat="1" spans="1:25">
      <c r="A4" s="4" t="s">
        <v>25</v>
      </c>
      <c r="B4" s="4" t="s">
        <v>26</v>
      </c>
      <c r="C4" s="4" t="s">
        <v>41</v>
      </c>
      <c r="D4" s="4" t="s">
        <v>28</v>
      </c>
      <c r="E4" s="4" t="s">
        <v>29</v>
      </c>
      <c r="F4" s="6">
        <v>45005</v>
      </c>
      <c r="G4" s="6">
        <v>45006</v>
      </c>
      <c r="H4" s="4">
        <v>3</v>
      </c>
      <c r="I4" s="4">
        <v>1</v>
      </c>
      <c r="J4" s="4">
        <v>3</v>
      </c>
      <c r="K4" s="4" t="s">
        <v>30</v>
      </c>
      <c r="L4" s="4">
        <v>-989.31</v>
      </c>
      <c r="M4" s="4">
        <v>-989.31</v>
      </c>
      <c r="N4" s="4" t="s">
        <v>31</v>
      </c>
      <c r="O4" s="4" t="s">
        <v>32</v>
      </c>
      <c r="P4" s="4" t="s">
        <v>33</v>
      </c>
      <c r="Q4" s="4">
        <v>0</v>
      </c>
      <c r="R4" s="7">
        <v>45005</v>
      </c>
      <c r="S4" s="6">
        <v>45009</v>
      </c>
      <c r="T4" s="4" t="s">
        <v>34</v>
      </c>
      <c r="U4" s="4">
        <v>-989.31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45005</v>
      </c>
      <c r="G5" s="6">
        <v>45006</v>
      </c>
      <c r="H5" s="4">
        <v>1</v>
      </c>
      <c r="I5" s="4">
        <v>1</v>
      </c>
      <c r="J5" s="4">
        <v>1</v>
      </c>
      <c r="K5" s="4" t="s">
        <v>30</v>
      </c>
      <c r="L5" s="4">
        <v>304.7</v>
      </c>
      <c r="M5" s="4">
        <v>304.7</v>
      </c>
      <c r="N5" s="4" t="s">
        <v>45</v>
      </c>
      <c r="O5" s="4" t="s">
        <v>32</v>
      </c>
      <c r="P5" s="4" t="s">
        <v>33</v>
      </c>
      <c r="Q5" s="4">
        <v>0</v>
      </c>
      <c r="R5" s="7">
        <v>45005</v>
      </c>
      <c r="S5" s="6">
        <v>45009</v>
      </c>
      <c r="T5" s="4" t="s">
        <v>34</v>
      </c>
      <c r="U5" s="4">
        <v>304.7</v>
      </c>
      <c r="V5" s="4">
        <v>0</v>
      </c>
      <c r="W5" s="4">
        <v>0</v>
      </c>
      <c r="X5" s="4" t="s">
        <v>46</v>
      </c>
      <c r="Y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hidden="1" spans="1:9">
      <c r="A2" s="5">
        <v>999223268535771</v>
      </c>
      <c r="B2" s="6">
        <v>45005</v>
      </c>
      <c r="C2" s="6">
        <v>45006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999223268631347</v>
      </c>
      <c r="B3" s="6">
        <v>45005</v>
      </c>
      <c r="C3" s="6">
        <v>45006</v>
      </c>
      <c r="D3" s="4">
        <v>322.06</v>
      </c>
      <c r="E3" s="4" t="str">
        <f>VLOOKUP(A3,HOP!A:L,12,0)</f>
        <v>322.06</v>
      </c>
      <c r="F3" s="4" t="str">
        <f>VLOOKUP(A3,HOP!A:C,3,0)</f>
        <v>3156464</v>
      </c>
      <c r="G3" s="4">
        <f>D3-E3</f>
        <v>0</v>
      </c>
      <c r="H3" s="4" t="str">
        <f>$H$1&amp;F3</f>
        <v>，3156464</v>
      </c>
      <c r="I3" s="4" t="str">
        <f>VLOOKUP(A3,HOP!A:U,21,0)</f>
        <v>直连</v>
      </c>
    </row>
    <row r="4" s="4" customFormat="1" spans="1:9">
      <c r="A4" s="5">
        <v>999223275654648</v>
      </c>
      <c r="B4" s="6">
        <v>45005</v>
      </c>
      <c r="C4" s="6">
        <v>45006</v>
      </c>
      <c r="D4" s="4">
        <v>304.7</v>
      </c>
      <c r="E4" s="4" t="str">
        <f>VLOOKUP(A4,HOP!A:L,12,0)</f>
        <v>304.70</v>
      </c>
      <c r="F4" s="4" t="str">
        <f>VLOOKUP(A4,HOP!A:C,3,0)</f>
        <v>3157937</v>
      </c>
      <c r="G4" s="4">
        <f>D4-E4</f>
        <v>0</v>
      </c>
      <c r="H4" s="4" t="str">
        <f>$H$1&amp;F4</f>
        <v>，3157937</v>
      </c>
      <c r="I4" s="4" t="str">
        <f>VLOOKUP(A4,HOP!A:U,21,0)</f>
        <v>直连</v>
      </c>
    </row>
    <row r="6" spans="4:4">
      <c r="D6" s="4">
        <f>SUM(D2:D5)</f>
        <v>626.76</v>
      </c>
    </row>
    <row r="12" spans="1:1">
      <c r="A12" s="4" t="s">
        <v>48</v>
      </c>
    </row>
    <row r="13" spans="1:1">
      <c r="A13" s="4" t="s">
        <v>49</v>
      </c>
    </row>
    <row r="14" spans="1:1">
      <c r="A14" s="4" t="s">
        <v>50</v>
      </c>
    </row>
  </sheetData>
  <autoFilter ref="A1:XFD6">
    <filterColumn colId="3">
      <filters blank="1">
        <filter val="322.06"/>
        <filter val="626.76"/>
        <filter val="304.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43" sqref="D43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51</v>
      </c>
      <c r="B1" s="2" t="s">
        <v>52</v>
      </c>
      <c r="C1" s="2" t="s">
        <v>53</v>
      </c>
      <c r="D1" s="2" t="s">
        <v>54</v>
      </c>
      <c r="E1" s="2" t="s">
        <v>13</v>
      </c>
      <c r="F1" s="2" t="s">
        <v>5</v>
      </c>
      <c r="G1" s="2" t="s">
        <v>6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  <c r="U1" s="2" t="s">
        <v>68</v>
      </c>
      <c r="V1" s="2" t="s">
        <v>69</v>
      </c>
    </row>
    <row r="2" s="1" customFormat="1" spans="1:22">
      <c r="A2" s="3">
        <v>999223275654648</v>
      </c>
      <c r="B2" s="1" t="s">
        <v>70</v>
      </c>
      <c r="C2" s="1" t="s">
        <v>71</v>
      </c>
      <c r="D2" s="1" t="s">
        <v>72</v>
      </c>
      <c r="E2" s="1" t="s">
        <v>45</v>
      </c>
      <c r="F2" s="1" t="s">
        <v>70</v>
      </c>
      <c r="G2" s="1" t="s">
        <v>73</v>
      </c>
      <c r="H2" s="1" t="s">
        <v>74</v>
      </c>
      <c r="I2" s="1" t="s">
        <v>75</v>
      </c>
      <c r="J2" s="1" t="s">
        <v>76</v>
      </c>
      <c r="K2" s="1" t="s">
        <v>75</v>
      </c>
      <c r="L2" s="1" t="s">
        <v>75</v>
      </c>
      <c r="M2" s="1" t="s">
        <v>77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84</v>
      </c>
      <c r="V2" s="1" t="s">
        <v>85</v>
      </c>
    </row>
    <row r="3" s="1" customFormat="1" spans="1:22">
      <c r="A3" s="3">
        <v>999223268631347</v>
      </c>
      <c r="B3" s="1" t="s">
        <v>70</v>
      </c>
      <c r="C3" s="1" t="s">
        <v>86</v>
      </c>
      <c r="D3" s="1" t="s">
        <v>87</v>
      </c>
      <c r="E3" s="1" t="s">
        <v>39</v>
      </c>
      <c r="F3" s="1" t="s">
        <v>70</v>
      </c>
      <c r="G3" s="1" t="s">
        <v>73</v>
      </c>
      <c r="H3" s="1" t="s">
        <v>74</v>
      </c>
      <c r="I3" s="1" t="s">
        <v>88</v>
      </c>
      <c r="J3" s="1" t="s">
        <v>76</v>
      </c>
      <c r="K3" s="1" t="s">
        <v>88</v>
      </c>
      <c r="L3" s="1" t="s">
        <v>88</v>
      </c>
      <c r="M3" s="1" t="s">
        <v>77</v>
      </c>
      <c r="N3" s="1" t="s">
        <v>77</v>
      </c>
      <c r="O3" s="1" t="s">
        <v>78</v>
      </c>
      <c r="P3" s="1" t="s">
        <v>79</v>
      </c>
      <c r="Q3" s="1" t="s">
        <v>80</v>
      </c>
      <c r="R3" s="1" t="s">
        <v>89</v>
      </c>
      <c r="S3" s="1" t="s">
        <v>82</v>
      </c>
      <c r="T3" s="1" t="s">
        <v>83</v>
      </c>
      <c r="U3" s="1" t="s">
        <v>84</v>
      </c>
      <c r="V3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2023-03-24T02:07:58Z</dcterms:created>
  <dcterms:modified xsi:type="dcterms:W3CDTF">2023-03-24T02:23:06Z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AF4B07FC3FD74BE28855845A53EEF271</vt:lpwstr>
  </property>
  <property fmtid="{D5CDD505-2E9C-101B-9397-08002B2CF9AE}" pid="3" name="KSOProductBuildVer">
    <vt:lpwstr>2052-11.1.0.13703</vt:lpwstr>
  </property>
</Properties>
</file>