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<sst xmlns="http://schemas.openxmlformats.org/spreadsheetml/2006/main" count="452" uniqueCount="216">
  <si>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</si>
  <si>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</si>
  <si>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</si>
  <si>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</si>
  <si>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</si>
  <si>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</si>
  <si>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</si>
  <si>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</si>
  <si>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</si>
  <si>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</si>
  <si>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</si>
  <si>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</si>
  <si>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</si>
  <si>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</si>
  <si>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</si>
  <si>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</si>
  <si>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</si>
  <si>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</si>
  <si>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</si>
  <si>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</si>
  <si>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</si>
  <si>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</si>
  <si>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</si>
  <si>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</si>
  <si>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</si>
  <si>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999222974415460	</t>
  </si>
  <si>
    <t>Ctrip</t>
  </si>
  <si>
    <t>正常</t>
  </si>
  <si>
    <t>[乔治市]槟城福克套房酒店(Vouk Hotel Suites, Penang)(37211163)</t>
  </si>
  <si>
    <t>高级特大床房&lt;2人入住&gt;&lt;不退款&gt;&lt;早餐&gt;</t>
  </si>
  <si>
    <t>USD</t>
  </si>
  <si>
    <t>SOBRI/AIMI FAKHRI</t>
  </si>
  <si>
    <t>CA5326230325USD</t>
  </si>
  <si>
    <t>未提现</t>
  </si>
  <si>
    <t>携程开票</t>
  </si>
  <si>
    <t xml:space="preserve">3077753	</t>
  </si>
  <si>
    <t xml:space="preserve">	</t>
  </si>
  <si>
    <t xml:space="preserve">999223211169753	</t>
  </si>
  <si>
    <t>[新山]新山凯贝丽酒店式服务公寓(Capri by Fraser Johor Bahru)(39605409)</t>
  </si>
  <si>
    <t>行政特大床一室房&lt;2人入住&gt;&lt;不退款&gt;&lt;早餐&gt;</t>
  </si>
  <si>
    <t>CHAN/CLAIRE ZI NING</t>
  </si>
  <si>
    <t xml:space="preserve">3142144	</t>
  </si>
  <si>
    <t xml:space="preserve">999223246027614	</t>
  </si>
  <si>
    <t>[胡志明市]思廷西贡格兰德酒店(Eastin Grand Hotel Saigon)(37046516)</t>
  </si>
  <si>
    <t>高级房&lt;1&gt;&lt;2人入住&gt;&lt;不退款&gt;</t>
  </si>
  <si>
    <t>Tan/Mark Jit Wee</t>
  </si>
  <si>
    <t xml:space="preserve">3151608	</t>
  </si>
  <si>
    <t xml:space="preserve">-1476980304	</t>
  </si>
  <si>
    <t xml:space="preserve">999223290319690	</t>
  </si>
  <si>
    <t>[乔治市]槟城乔治敦图恩酒店(Tune Hotel Georgetown Penang)(39035338)</t>
  </si>
  <si>
    <t>城景双人床房&lt;2人入住&gt;&lt;不退款&gt;</t>
  </si>
  <si>
    <t>MOHD NASIR/MUHAMMAD NORHAFIZI</t>
  </si>
  <si>
    <t xml:space="preserve">3161075	</t>
  </si>
  <si>
    <t xml:space="preserve">-1478742358	</t>
  </si>
  <si>
    <t xml:space="preserve">999223116700964	</t>
  </si>
  <si>
    <t>[梳邦再也]双威主题乐园酒店(Sunway Lagoon Hotel)(39663959)</t>
  </si>
  <si>
    <t>豪华加大客房&lt;2人入住&gt;&lt;不退款&gt;</t>
  </si>
  <si>
    <t>KHOO/KHAY YIAP DICKIE</t>
  </si>
  <si>
    <t>CA5326230326USD</t>
  </si>
  <si>
    <t xml:space="preserve">3117336	</t>
  </si>
  <si>
    <t xml:space="preserve">261487999	</t>
  </si>
  <si>
    <t xml:space="preserve">999223204509073	</t>
  </si>
  <si>
    <t>[首尔]三井酒店(Hotel Samjung)(37236514)</t>
  </si>
  <si>
    <t>标准双床房&lt;2人入住&gt;&lt;不退款&gt;</t>
  </si>
  <si>
    <t>KIM/CHANJU</t>
  </si>
  <si>
    <t xml:space="preserve">3140213	</t>
  </si>
  <si>
    <t xml:space="preserve">23037775	</t>
  </si>
  <si>
    <t xml:space="preserve">999223209455127	</t>
  </si>
  <si>
    <t>JIANG/GUOHUA,WANG/WEI</t>
  </si>
  <si>
    <t xml:space="preserve">3141702	</t>
  </si>
  <si>
    <t xml:space="preserve">263940641	</t>
  </si>
  <si>
    <t xml:space="preserve">999223233766550	</t>
  </si>
  <si>
    <t>[吉隆坡]吉隆坡邵氏广场美居酒店(Mercure Kuala Lumpur Shaw Parade)(37226625)</t>
  </si>
  <si>
    <t>豪华双床房&lt;2人入住&gt;&lt;不退款&gt;</t>
  </si>
  <si>
    <t>ZHOU/CHUNWEI,LIANG/HAITUAN</t>
  </si>
  <si>
    <t xml:space="preserve">3148922	</t>
  </si>
  <si>
    <t xml:space="preserve">999223302926708	</t>
  </si>
  <si>
    <t>[河内]河内酒店(Hanoi Hotel)(46875553)</t>
  </si>
  <si>
    <t>豪华房&lt;2人入住&gt;&lt;不退款&gt;</t>
  </si>
  <si>
    <t>LIAO/JI,DENG/GUIPING</t>
  </si>
  <si>
    <t xml:space="preserve">3163558	</t>
  </si>
  <si>
    <t xml:space="preserve">-1479325405	</t>
  </si>
  <si>
    <t xml:space="preserve">999222960123527	</t>
  </si>
  <si>
    <t>[乔治市]槟城双威乔治市酒店 (槟城对抗新冠肺炎认证)(Sunway Hotel Georgetown Penang)(39042187)</t>
  </si>
  <si>
    <t>NYAU/CHAY FOONG</t>
  </si>
  <si>
    <t>CA5326230327USD</t>
  </si>
  <si>
    <t xml:space="preserve">3073385	</t>
  </si>
  <si>
    <t xml:space="preserve">3822342	</t>
  </si>
  <si>
    <t xml:space="preserve">999223173368370	</t>
  </si>
  <si>
    <t>[奎松市]马尼拉奎松市B酒店（多用途酒店）(The B Hotel Quezon City Manila (Multiple-Use Hotel))(37220605)</t>
  </si>
  <si>
    <t>高级双床房&lt;2人入住&gt;&lt;不退款&gt;&lt;早餐&gt;</t>
  </si>
  <si>
    <t>WU/XIAOYOU,XU/HUIPING</t>
  </si>
  <si>
    <t xml:space="preserve">3131273	</t>
  </si>
  <si>
    <t xml:space="preserve">2228095	</t>
  </si>
  <si>
    <t xml:space="preserve">999223261317309	</t>
  </si>
  <si>
    <t>WU/BAIXIANG,CHEN/GUANGWU,ZHANG/LIYONG,DING/BINGHAI</t>
  </si>
  <si>
    <t xml:space="preserve">3155096	</t>
  </si>
  <si>
    <t>，</t>
  </si>
  <si>
    <t>A230327103409481</t>
  </si>
  <si>
    <t>A230327103513481</t>
  </si>
  <si>
    <t>USD / HKD 当前参考汇率: 7.84975</t>
  </si>
  <si>
    <t>总计：1709 USD/
13415.22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</si>
  <si>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</si>
  <si>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</si>
  <si>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</si>
  <si>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</si>
  <si>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</si>
  <si>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</si>
  <si>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</si>
  <si>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</si>
  <si>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</si>
  <si>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</si>
  <si>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</si>
  <si>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</si>
  <si>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</si>
  <si>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</si>
  <si>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</si>
  <si>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</si>
  <si>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</si>
  <si>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</si>
  <si>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</si>
  <si>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2023-03-22</t>
  </si>
  <si>
    <t>3163558</t>
  </si>
  <si>
    <t>河内酒店</t>
  </si>
  <si>
    <t>LIAO JI,DENG GUIPING</t>
  </si>
  <si>
    <t>2023-03-23</t>
  </si>
  <si>
    <t>退房日周结</t>
  </si>
  <si>
    <t>586.43</t>
  </si>
  <si>
    <t>85.00</t>
  </si>
  <si>
    <t>0</t>
  </si>
  <si>
    <t>0.00</t>
  </si>
  <si>
    <t>携程盛景国际直连</t>
  </si>
  <si>
    <t>01.010677</t>
  </si>
  <si>
    <t>2023-03-22 16:29:15</t>
  </si>
  <si>
    <t>否</t>
  </si>
  <si>
    <t>汇智国际旅游发展有限公司</t>
  </si>
  <si>
    <t>直连</t>
  </si>
  <si>
    <t>越南</t>
  </si>
  <si>
    <t>2023-03-21</t>
  </si>
  <si>
    <t>3161075</t>
  </si>
  <si>
    <t>槟城市途恩酒店</t>
  </si>
  <si>
    <t>MOHD NASIR MUHAMMAD NORHAFIZI</t>
  </si>
  <si>
    <t>137.95</t>
  </si>
  <si>
    <t>20.00</t>
  </si>
  <si>
    <t>2023-03-21 19:53:03</t>
  </si>
  <si>
    <t>马来西亚</t>
  </si>
  <si>
    <t>2023-03-19</t>
  </si>
  <si>
    <t>3155096</t>
  </si>
  <si>
    <t>吉隆坡邵氏广场美居酒店</t>
  </si>
  <si>
    <t>WU BAIXIANG,CHEN GUANGWU,ZHANG LIYONG,DING BINGHAI</t>
  </si>
  <si>
    <t>2023-03-24</t>
  </si>
  <si>
    <t>1988.41</t>
  </si>
  <si>
    <t>288.00</t>
  </si>
  <si>
    <t>2023-03-20 10:10:34</t>
  </si>
  <si>
    <t>直采</t>
  </si>
  <si>
    <t>2023-03-17</t>
  </si>
  <si>
    <t>3148922</t>
  </si>
  <si>
    <t>ZHOU CHUNWEI,LIANG HAITUAN</t>
  </si>
  <si>
    <t>663.76</t>
  </si>
  <si>
    <t>96.00</t>
  </si>
  <si>
    <t>2023-03-18 10:52:25</t>
  </si>
  <si>
    <t>2023-03-16</t>
  </si>
  <si>
    <t>3142144</t>
  </si>
  <si>
    <t>新山凯贝丽酒店式服务公寓</t>
  </si>
  <si>
    <t>CHAN CLAIRE ZI NING</t>
  </si>
  <si>
    <t>588.13</t>
  </si>
  <si>
    <t>2023-03-16 15:51:11</t>
  </si>
  <si>
    <t>3141702</t>
  </si>
  <si>
    <t>双威克里奥酒店</t>
  </si>
  <si>
    <t>JIANG GUOHUA,WANG WEI</t>
  </si>
  <si>
    <t>2214.14</t>
  </si>
  <si>
    <t>320.00</t>
  </si>
  <si>
    <t>2023-03-19 11:41:04</t>
  </si>
  <si>
    <t>2023-03-10</t>
  </si>
  <si>
    <t>3117336</t>
  </si>
  <si>
    <t>KHOO KHAY YIAP DICKIE</t>
  </si>
  <si>
    <t>2023-03-20</t>
  </si>
  <si>
    <t>1654.24</t>
  </si>
  <si>
    <t>237.00</t>
  </si>
  <si>
    <t>2023-03-10 16:24:57</t>
  </si>
  <si>
    <t>2023-03-01</t>
  </si>
  <si>
    <t>3077753</t>
  </si>
  <si>
    <t>槟城沃克酒店</t>
  </si>
  <si>
    <t>SOBRI AIMI FAKHRI</t>
  </si>
  <si>
    <t>319.71</t>
  </si>
  <si>
    <t>46.00</t>
  </si>
  <si>
    <t>2023-03-02 11:24:58</t>
  </si>
  <si>
    <t>2023-03-13</t>
  </si>
  <si>
    <t>3131273</t>
  </si>
  <si>
    <t>马尼拉奎松市B酒店(多用途酒店)</t>
  </si>
  <si>
    <t>WU XIAOYOU,XU HUIPING</t>
  </si>
  <si>
    <t>430.42</t>
  </si>
  <si>
    <t>62.00</t>
  </si>
  <si>
    <t>2023-03-14 10:14:27</t>
  </si>
  <si>
    <t>菲律宾</t>
  </si>
  <si>
    <t>2023-02-28</t>
  </si>
  <si>
    <t>3073385</t>
  </si>
  <si>
    <t>槟城双威乔治市酒店</t>
  </si>
  <si>
    <t>NYAU CHAY FOONG</t>
  </si>
  <si>
    <t>1420.11</t>
  </si>
  <si>
    <t>204.00</t>
  </si>
  <si>
    <t>2023-02-28 13:20:10</t>
  </si>
  <si>
    <t>3140213</t>
  </si>
  <si>
    <t>首尔三井酒店</t>
  </si>
  <si>
    <t>KIM CHANJU</t>
  </si>
  <si>
    <t>1060.94</t>
  </si>
  <si>
    <t>154.00</t>
  </si>
  <si>
    <t>2023-03-17 12:21:09</t>
  </si>
  <si>
    <t>韩国</t>
  </si>
  <si>
    <t>2023-03-18</t>
  </si>
  <si>
    <t>3151608</t>
  </si>
  <si>
    <t>思廷西贡格兰德酒店</t>
  </si>
  <si>
    <t>Tan Mark Jit Wee</t>
  </si>
  <si>
    <t>773.44</t>
  </si>
  <si>
    <t>112.00</t>
  </si>
  <si>
    <t>2023-03-18 18:44:21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</si>
</sst>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26</xdr:row>
      <xdr:rowOff>28575</xdr:rowOff>
    </xdr:from>
    <xdr:to>
      <xdr:col>14</xdr:col>
      <xdr:colOff>419735</xdr:colOff>
      <xdr:row>56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4486275"/>
          <a:ext cx="10534650" cy="521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45006</v>
      </c>
      <c r="G2" s="6">
        <v>45007</v>
      </c>
      <c r="H2" s="4">
        <v>1</v>
      </c>
      <c r="I2" s="4">
        <v>1</v>
      </c>
      <c r="J2" s="4">
        <v>1</v>
      </c>
      <c r="K2" s="4" t="s">
        <v>30</v>
      </c>
      <c r="L2" s="4">
        <v>46</v>
      </c>
      <c r="M2" s="4">
        <v>46</v>
      </c>
      <c r="N2" s="4" t="s">
        <v>31</v>
      </c>
      <c r="O2" s="4" t="s">
        <v>32</v>
      </c>
      <c r="P2" s="4" t="s">
        <v>33</v>
      </c>
      <c r="Q2" s="4">
        <v>0</v>
      </c>
      <c r="R2" s="7">
        <v>44986</v>
      </c>
      <c r="S2" s="6">
        <v>45010</v>
      </c>
      <c r="T2" s="4" t="s">
        <v>34</v>
      </c>
      <c r="U2" s="4">
        <v>46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45006</v>
      </c>
      <c r="G3" s="6">
        <v>45007</v>
      </c>
      <c r="H3" s="4">
        <v>1</v>
      </c>
      <c r="I3" s="4">
        <v>1</v>
      </c>
      <c r="J3" s="4">
        <v>1</v>
      </c>
      <c r="K3" s="4" t="s">
        <v>30</v>
      </c>
      <c r="L3" s="4">
        <v>85</v>
      </c>
      <c r="M3" s="4">
        <v>85</v>
      </c>
      <c r="N3" s="4" t="s">
        <v>40</v>
      </c>
      <c r="O3" s="4" t="s">
        <v>32</v>
      </c>
      <c r="P3" s="4" t="s">
        <v>33</v>
      </c>
      <c r="Q3" s="4">
        <v>0</v>
      </c>
      <c r="R3" s="7">
        <v>45001</v>
      </c>
      <c r="S3" s="6">
        <v>45010</v>
      </c>
      <c r="T3" s="4" t="s">
        <v>34</v>
      </c>
      <c r="U3" s="4">
        <v>85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45005</v>
      </c>
      <c r="G4" s="6">
        <v>45007</v>
      </c>
      <c r="H4" s="4">
        <v>1</v>
      </c>
      <c r="I4" s="4">
        <v>2</v>
      </c>
      <c r="J4" s="4">
        <v>2</v>
      </c>
      <c r="K4" s="4" t="s">
        <v>30</v>
      </c>
      <c r="L4" s="4">
        <v>112</v>
      </c>
      <c r="M4" s="4">
        <v>112</v>
      </c>
      <c r="N4" s="4" t="s">
        <v>45</v>
      </c>
      <c r="O4" s="4" t="s">
        <v>32</v>
      </c>
      <c r="P4" s="4" t="s">
        <v>33</v>
      </c>
      <c r="Q4" s="4">
        <v>0</v>
      </c>
      <c r="R4" s="7">
        <v>45003</v>
      </c>
      <c r="S4" s="6">
        <v>45010</v>
      </c>
      <c r="T4" s="4" t="s">
        <v>34</v>
      </c>
      <c r="U4" s="4">
        <v>112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45006</v>
      </c>
      <c r="G5" s="6">
        <v>45007</v>
      </c>
      <c r="H5" s="4">
        <v>1</v>
      </c>
      <c r="I5" s="4">
        <v>1</v>
      </c>
      <c r="J5" s="4">
        <v>1</v>
      </c>
      <c r="K5" s="4" t="s">
        <v>30</v>
      </c>
      <c r="L5" s="4">
        <v>20</v>
      </c>
      <c r="M5" s="4">
        <v>20</v>
      </c>
      <c r="N5" s="4" t="s">
        <v>51</v>
      </c>
      <c r="O5" s="4" t="s">
        <v>32</v>
      </c>
      <c r="P5" s="4" t="s">
        <v>33</v>
      </c>
      <c r="Q5" s="4">
        <v>0</v>
      </c>
      <c r="R5" s="7">
        <v>45006</v>
      </c>
      <c r="S5" s="6">
        <v>45010</v>
      </c>
      <c r="T5" s="4" t="s">
        <v>34</v>
      </c>
      <c r="U5" s="4">
        <v>20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45005</v>
      </c>
      <c r="G6" s="6">
        <v>45008</v>
      </c>
      <c r="H6" s="4">
        <v>1</v>
      </c>
      <c r="I6" s="4">
        <v>3</v>
      </c>
      <c r="J6" s="4">
        <v>3</v>
      </c>
      <c r="K6" s="4" t="s">
        <v>30</v>
      </c>
      <c r="L6" s="4">
        <v>237</v>
      </c>
      <c r="M6" s="4">
        <v>237</v>
      </c>
      <c r="N6" s="4" t="s">
        <v>57</v>
      </c>
      <c r="O6" s="4" t="s">
        <v>58</v>
      </c>
      <c r="P6" s="4" t="s">
        <v>33</v>
      </c>
      <c r="Q6" s="4">
        <v>0</v>
      </c>
      <c r="R6" s="7">
        <v>44995</v>
      </c>
      <c r="S6" s="6">
        <v>45011</v>
      </c>
      <c r="T6" s="4" t="s">
        <v>34</v>
      </c>
      <c r="U6" s="4">
        <v>237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45006</v>
      </c>
      <c r="G7" s="6">
        <v>45008</v>
      </c>
      <c r="H7" s="4">
        <v>1</v>
      </c>
      <c r="I7" s="4">
        <v>2</v>
      </c>
      <c r="J7" s="4">
        <v>2</v>
      </c>
      <c r="K7" s="4" t="s">
        <v>30</v>
      </c>
      <c r="L7" s="4">
        <v>154</v>
      </c>
      <c r="M7" s="4">
        <v>154</v>
      </c>
      <c r="N7" s="4" t="s">
        <v>64</v>
      </c>
      <c r="O7" s="4" t="s">
        <v>58</v>
      </c>
      <c r="P7" s="4" t="s">
        <v>33</v>
      </c>
      <c r="Q7" s="4">
        <v>0</v>
      </c>
      <c r="R7" s="7">
        <v>45001</v>
      </c>
      <c r="S7" s="6">
        <v>45011</v>
      </c>
      <c r="T7" s="4" t="s">
        <v>34</v>
      </c>
      <c r="U7" s="4">
        <v>154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55</v>
      </c>
      <c r="E8" s="4" t="s">
        <v>56</v>
      </c>
      <c r="F8" s="6">
        <v>45004</v>
      </c>
      <c r="G8" s="6">
        <v>45008</v>
      </c>
      <c r="H8" s="4">
        <v>1</v>
      </c>
      <c r="I8" s="4">
        <v>4</v>
      </c>
      <c r="J8" s="4">
        <v>4</v>
      </c>
      <c r="K8" s="4" t="s">
        <v>30</v>
      </c>
      <c r="L8" s="4">
        <v>320</v>
      </c>
      <c r="M8" s="4">
        <v>320</v>
      </c>
      <c r="N8" s="4" t="s">
        <v>68</v>
      </c>
      <c r="O8" s="4" t="s">
        <v>58</v>
      </c>
      <c r="P8" s="4" t="s">
        <v>33</v>
      </c>
      <c r="Q8" s="4">
        <v>0</v>
      </c>
      <c r="R8" s="7">
        <v>45001</v>
      </c>
      <c r="S8" s="6">
        <v>45011</v>
      </c>
      <c r="T8" s="4" t="s">
        <v>34</v>
      </c>
      <c r="U8" s="4">
        <v>320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45006</v>
      </c>
      <c r="G9" s="6">
        <v>45008</v>
      </c>
      <c r="H9" s="4">
        <v>1</v>
      </c>
      <c r="I9" s="4">
        <v>2</v>
      </c>
      <c r="J9" s="4">
        <v>2</v>
      </c>
      <c r="K9" s="4" t="s">
        <v>30</v>
      </c>
      <c r="L9" s="4">
        <v>96</v>
      </c>
      <c r="M9" s="4">
        <v>96</v>
      </c>
      <c r="N9" s="4" t="s">
        <v>74</v>
      </c>
      <c r="O9" s="4" t="s">
        <v>58</v>
      </c>
      <c r="P9" s="4" t="s">
        <v>33</v>
      </c>
      <c r="Q9" s="4">
        <v>0</v>
      </c>
      <c r="R9" s="7">
        <v>45002</v>
      </c>
      <c r="S9" s="6">
        <v>45011</v>
      </c>
      <c r="T9" s="4" t="s">
        <v>34</v>
      </c>
      <c r="U9" s="4">
        <v>96</v>
      </c>
      <c r="V9" s="4">
        <v>0</v>
      </c>
      <c r="W9" s="4">
        <v>0</v>
      </c>
      <c r="X9" s="4" t="s">
        <v>75</v>
      </c>
      <c r="Y9" s="4" t="s">
        <v>36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45007</v>
      </c>
      <c r="G10" s="6">
        <v>45008</v>
      </c>
      <c r="H10" s="4">
        <v>1</v>
      </c>
      <c r="I10" s="4">
        <v>1</v>
      </c>
      <c r="J10" s="4">
        <v>1</v>
      </c>
      <c r="K10" s="4" t="s">
        <v>30</v>
      </c>
      <c r="L10" s="4">
        <v>85</v>
      </c>
      <c r="M10" s="4">
        <v>85</v>
      </c>
      <c r="N10" s="4" t="s">
        <v>79</v>
      </c>
      <c r="O10" s="4" t="s">
        <v>58</v>
      </c>
      <c r="P10" s="4" t="s">
        <v>33</v>
      </c>
      <c r="Q10" s="4">
        <v>0</v>
      </c>
      <c r="R10" s="7">
        <v>45007</v>
      </c>
      <c r="S10" s="6">
        <v>45011</v>
      </c>
      <c r="T10" s="4" t="s">
        <v>34</v>
      </c>
      <c r="U10" s="4">
        <v>85</v>
      </c>
      <c r="V10" s="4">
        <v>0</v>
      </c>
      <c r="W10" s="4">
        <v>0</v>
      </c>
      <c r="X10" s="4" t="s">
        <v>80</v>
      </c>
      <c r="Y10" s="4" t="s">
        <v>81</v>
      </c>
    </row>
    <row r="11" s="4" customFormat="1" spans="1:25">
      <c r="A11" s="4" t="s">
        <v>82</v>
      </c>
      <c r="B11" s="4" t="s">
        <v>26</v>
      </c>
      <c r="C11" s="4" t="s">
        <v>27</v>
      </c>
      <c r="D11" s="4" t="s">
        <v>83</v>
      </c>
      <c r="E11" s="4" t="s">
        <v>73</v>
      </c>
      <c r="F11" s="6">
        <v>45005</v>
      </c>
      <c r="G11" s="6">
        <v>45009</v>
      </c>
      <c r="H11" s="4">
        <v>1</v>
      </c>
      <c r="I11" s="4">
        <v>4</v>
      </c>
      <c r="J11" s="4">
        <v>4</v>
      </c>
      <c r="K11" s="4" t="s">
        <v>30</v>
      </c>
      <c r="L11" s="4">
        <v>204</v>
      </c>
      <c r="M11" s="4">
        <v>204</v>
      </c>
      <c r="N11" s="4" t="s">
        <v>84</v>
      </c>
      <c r="O11" s="4" t="s">
        <v>85</v>
      </c>
      <c r="P11" s="4" t="s">
        <v>33</v>
      </c>
      <c r="Q11" s="4">
        <v>0</v>
      </c>
      <c r="R11" s="7">
        <v>44985</v>
      </c>
      <c r="S11" s="6">
        <v>45012</v>
      </c>
      <c r="T11" s="4" t="s">
        <v>34</v>
      </c>
      <c r="U11" s="4">
        <v>204</v>
      </c>
      <c r="V11" s="4">
        <v>0</v>
      </c>
      <c r="W11" s="4">
        <v>0</v>
      </c>
      <c r="X11" s="4" t="s">
        <v>86</v>
      </c>
      <c r="Y11" s="4" t="s">
        <v>87</v>
      </c>
    </row>
    <row r="12" s="4" customFormat="1" spans="1:25">
      <c r="A12" s="4" t="s">
        <v>88</v>
      </c>
      <c r="B12" s="4" t="s">
        <v>26</v>
      </c>
      <c r="C12" s="4" t="s">
        <v>27</v>
      </c>
      <c r="D12" s="4" t="s">
        <v>89</v>
      </c>
      <c r="E12" s="4" t="s">
        <v>90</v>
      </c>
      <c r="F12" s="6">
        <v>45008</v>
      </c>
      <c r="G12" s="6">
        <v>45009</v>
      </c>
      <c r="H12" s="4">
        <v>1</v>
      </c>
      <c r="I12" s="4">
        <v>1</v>
      </c>
      <c r="J12" s="4">
        <v>1</v>
      </c>
      <c r="K12" s="4" t="s">
        <v>30</v>
      </c>
      <c r="L12" s="4">
        <v>62</v>
      </c>
      <c r="M12" s="4">
        <v>62</v>
      </c>
      <c r="N12" s="4" t="s">
        <v>91</v>
      </c>
      <c r="O12" s="4" t="s">
        <v>85</v>
      </c>
      <c r="P12" s="4" t="s">
        <v>33</v>
      </c>
      <c r="Q12" s="4">
        <v>0</v>
      </c>
      <c r="R12" s="7">
        <v>44998</v>
      </c>
      <c r="S12" s="6">
        <v>45012</v>
      </c>
      <c r="T12" s="4" t="s">
        <v>34</v>
      </c>
      <c r="U12" s="4">
        <v>62</v>
      </c>
      <c r="V12" s="4">
        <v>0</v>
      </c>
      <c r="W12" s="4">
        <v>0</v>
      </c>
      <c r="X12" s="4" t="s">
        <v>92</v>
      </c>
      <c r="Y12" s="4" t="s">
        <v>93</v>
      </c>
    </row>
    <row r="13" s="4" customFormat="1" spans="1:25">
      <c r="A13" s="4" t="s">
        <v>94</v>
      </c>
      <c r="B13" s="4" t="s">
        <v>26</v>
      </c>
      <c r="C13" s="4" t="s">
        <v>27</v>
      </c>
      <c r="D13" s="4" t="s">
        <v>72</v>
      </c>
      <c r="E13" s="4" t="s">
        <v>73</v>
      </c>
      <c r="F13" s="6">
        <v>45006</v>
      </c>
      <c r="G13" s="6">
        <v>45009</v>
      </c>
      <c r="H13" s="4">
        <v>2</v>
      </c>
      <c r="I13" s="4">
        <v>3</v>
      </c>
      <c r="J13" s="4">
        <v>6</v>
      </c>
      <c r="K13" s="4" t="s">
        <v>30</v>
      </c>
      <c r="L13" s="4">
        <v>288</v>
      </c>
      <c r="M13" s="4">
        <v>288</v>
      </c>
      <c r="N13" s="4" t="s">
        <v>95</v>
      </c>
      <c r="O13" s="4" t="s">
        <v>85</v>
      </c>
      <c r="P13" s="4" t="s">
        <v>33</v>
      </c>
      <c r="Q13" s="4">
        <v>0</v>
      </c>
      <c r="R13" s="7">
        <v>45004</v>
      </c>
      <c r="S13" s="6">
        <v>45012</v>
      </c>
      <c r="T13" s="4" t="s">
        <v>34</v>
      </c>
      <c r="U13" s="4">
        <v>288</v>
      </c>
      <c r="V13" s="4">
        <v>0</v>
      </c>
      <c r="W13" s="4">
        <v>0</v>
      </c>
      <c r="X13" s="4" t="s">
        <v>96</v>
      </c>
      <c r="Y13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A20" sqref="A20:D23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97</v>
      </c>
    </row>
    <row r="2" s="4" customFormat="1" spans="1:9">
      <c r="A2" s="5">
        <v>999222974415460</v>
      </c>
      <c r="B2" s="6">
        <v>45006</v>
      </c>
      <c r="C2" s="6">
        <v>45007</v>
      </c>
      <c r="D2" s="4">
        <v>46</v>
      </c>
      <c r="E2" s="4" t="str">
        <f>VLOOKUP(A2,HOP!A:L,12,0)</f>
        <v>46.00</v>
      </c>
      <c r="F2" s="4" t="str">
        <f>VLOOKUP(A2,HOP!A:C,3,0)</f>
        <v>3077753</v>
      </c>
      <c r="G2" s="4">
        <f>D2-E2</f>
        <v>0</v>
      </c>
      <c r="H2" s="4" t="str">
        <f>$H$1&amp;F2</f>
        <v>，3077753</v>
      </c>
      <c r="I2" s="4" t="str">
        <f>VLOOKUP(A2,HOP!A:U,21,0)</f>
        <v>直采</v>
      </c>
    </row>
    <row r="3" s="4" customFormat="1" spans="1:9">
      <c r="A3" s="5">
        <v>999223211169753</v>
      </c>
      <c r="B3" s="6">
        <v>45006</v>
      </c>
      <c r="C3" s="6">
        <v>45007</v>
      </c>
      <c r="D3" s="4">
        <v>85</v>
      </c>
      <c r="E3" s="4" t="str">
        <f>VLOOKUP(A3,HOP!A:L,12,0)</f>
        <v>85.00</v>
      </c>
      <c r="F3" s="4" t="str">
        <f>VLOOKUP(A3,HOP!A:C,3,0)</f>
        <v>3142144</v>
      </c>
      <c r="G3" s="4">
        <f t="shared" ref="G3:G13" si="0">D3-E3</f>
        <v>0</v>
      </c>
      <c r="H3" s="4" t="str">
        <f t="shared" ref="H3:H13" si="1">$H$1&amp;F3</f>
        <v>，3142144</v>
      </c>
      <c r="I3" s="4" t="str">
        <f>VLOOKUP(A3,HOP!A:U,21,0)</f>
        <v>直采</v>
      </c>
    </row>
    <row r="4" s="4" customFormat="1" spans="1:9">
      <c r="A4" s="5">
        <v>999223246027614</v>
      </c>
      <c r="B4" s="6">
        <v>45005</v>
      </c>
      <c r="C4" s="6">
        <v>45007</v>
      </c>
      <c r="D4" s="4">
        <v>112</v>
      </c>
      <c r="E4" s="4" t="str">
        <f>VLOOKUP(A4,HOP!A:L,12,0)</f>
        <v>112.00</v>
      </c>
      <c r="F4" s="4" t="str">
        <f>VLOOKUP(A4,HOP!A:C,3,0)</f>
        <v>3151608</v>
      </c>
      <c r="G4" s="4">
        <f t="shared" si="0"/>
        <v>0</v>
      </c>
      <c r="H4" s="4" t="str">
        <f t="shared" si="1"/>
        <v>，3151608</v>
      </c>
      <c r="I4" s="4" t="str">
        <f>VLOOKUP(A4,HOP!A:U,21,0)</f>
        <v>直连</v>
      </c>
    </row>
    <row r="5" s="4" customFormat="1" spans="1:9">
      <c r="A5" s="5">
        <v>999223290319690</v>
      </c>
      <c r="B5" s="6">
        <v>45006</v>
      </c>
      <c r="C5" s="6">
        <v>45007</v>
      </c>
      <c r="D5" s="4">
        <v>20</v>
      </c>
      <c r="E5" s="4" t="str">
        <f>VLOOKUP(A5,HOP!A:L,12,0)</f>
        <v>20.00</v>
      </c>
      <c r="F5" s="4" t="str">
        <f>VLOOKUP(A5,HOP!A:C,3,0)</f>
        <v>3161075</v>
      </c>
      <c r="G5" s="4">
        <f t="shared" si="0"/>
        <v>0</v>
      </c>
      <c r="H5" s="4" t="str">
        <f t="shared" si="1"/>
        <v>，3161075</v>
      </c>
      <c r="I5" s="4" t="str">
        <f>VLOOKUP(A5,HOP!A:U,21,0)</f>
        <v>直连</v>
      </c>
    </row>
    <row r="6" s="4" customFormat="1" spans="1:9">
      <c r="A6" s="5">
        <v>999223116700964</v>
      </c>
      <c r="B6" s="6">
        <v>45005</v>
      </c>
      <c r="C6" s="6">
        <v>45008</v>
      </c>
      <c r="D6" s="4">
        <v>237</v>
      </c>
      <c r="E6" s="4" t="str">
        <f>VLOOKUP(A6,HOP!A:L,12,0)</f>
        <v>237.00</v>
      </c>
      <c r="F6" s="4" t="str">
        <f>VLOOKUP(A6,HOP!A:C,3,0)</f>
        <v>3117336</v>
      </c>
      <c r="G6" s="4">
        <f t="shared" si="0"/>
        <v>0</v>
      </c>
      <c r="H6" s="4" t="str">
        <f t="shared" si="1"/>
        <v>，3117336</v>
      </c>
      <c r="I6" s="4" t="str">
        <f>VLOOKUP(A6,HOP!A:U,21,0)</f>
        <v>直采</v>
      </c>
    </row>
    <row r="7" s="4" customFormat="1" spans="1:9">
      <c r="A7" s="5">
        <v>999223204509073</v>
      </c>
      <c r="B7" s="6">
        <v>45006</v>
      </c>
      <c r="C7" s="6">
        <v>45008</v>
      </c>
      <c r="D7" s="4">
        <v>154</v>
      </c>
      <c r="E7" s="4" t="str">
        <f>VLOOKUP(A7,HOP!A:L,12,0)</f>
        <v>154.00</v>
      </c>
      <c r="F7" s="4" t="str">
        <f>VLOOKUP(A7,HOP!A:C,3,0)</f>
        <v>3140213</v>
      </c>
      <c r="G7" s="4">
        <f t="shared" si="0"/>
        <v>0</v>
      </c>
      <c r="H7" s="4" t="str">
        <f t="shared" si="1"/>
        <v>，3140213</v>
      </c>
      <c r="I7" s="4" t="str">
        <f>VLOOKUP(A7,HOP!A:U,21,0)</f>
        <v>直采</v>
      </c>
    </row>
    <row r="8" s="4" customFormat="1" spans="1:9">
      <c r="A8" s="5">
        <v>999223209455127</v>
      </c>
      <c r="B8" s="6">
        <v>45004</v>
      </c>
      <c r="C8" s="6">
        <v>45008</v>
      </c>
      <c r="D8" s="4">
        <v>320</v>
      </c>
      <c r="E8" s="4" t="str">
        <f>VLOOKUP(A8,HOP!A:L,12,0)</f>
        <v>320.00</v>
      </c>
      <c r="F8" s="4" t="str">
        <f>VLOOKUP(A8,HOP!A:C,3,0)</f>
        <v>3141702</v>
      </c>
      <c r="G8" s="4">
        <f t="shared" si="0"/>
        <v>0</v>
      </c>
      <c r="H8" s="4" t="str">
        <f t="shared" si="1"/>
        <v>，3141702</v>
      </c>
      <c r="I8" s="4" t="str">
        <f>VLOOKUP(A8,HOP!A:U,21,0)</f>
        <v>直采</v>
      </c>
    </row>
    <row r="9" s="4" customFormat="1" spans="1:9">
      <c r="A9" s="5">
        <v>999223233766550</v>
      </c>
      <c r="B9" s="6">
        <v>45006</v>
      </c>
      <c r="C9" s="6">
        <v>45008</v>
      </c>
      <c r="D9" s="4">
        <v>96</v>
      </c>
      <c r="E9" s="4" t="str">
        <f>VLOOKUP(A9,HOP!A:L,12,0)</f>
        <v>96.00</v>
      </c>
      <c r="F9" s="4" t="str">
        <f>VLOOKUP(A9,HOP!A:C,3,0)</f>
        <v>3148922</v>
      </c>
      <c r="G9" s="4">
        <f t="shared" si="0"/>
        <v>0</v>
      </c>
      <c r="H9" s="4" t="str">
        <f t="shared" si="1"/>
        <v>，3148922</v>
      </c>
      <c r="I9" s="4" t="str">
        <f>VLOOKUP(A9,HOP!A:U,21,0)</f>
        <v>直采</v>
      </c>
    </row>
    <row r="10" s="4" customFormat="1" spans="1:9">
      <c r="A10" s="5">
        <v>999223302926708</v>
      </c>
      <c r="B10" s="6">
        <v>45007</v>
      </c>
      <c r="C10" s="6">
        <v>45008</v>
      </c>
      <c r="D10" s="4">
        <v>85</v>
      </c>
      <c r="E10" s="4" t="str">
        <f>VLOOKUP(A10,HOP!A:L,12,0)</f>
        <v>85.00</v>
      </c>
      <c r="F10" s="4" t="str">
        <f>VLOOKUP(A10,HOP!A:C,3,0)</f>
        <v>3163558</v>
      </c>
      <c r="G10" s="4">
        <f t="shared" si="0"/>
        <v>0</v>
      </c>
      <c r="H10" s="4" t="str">
        <f t="shared" si="1"/>
        <v>，3163558</v>
      </c>
      <c r="I10" s="4" t="str">
        <f>VLOOKUP(A10,HOP!A:U,21,0)</f>
        <v>直连</v>
      </c>
    </row>
    <row r="11" s="4" customFormat="1" spans="1:9">
      <c r="A11" s="5">
        <v>999222960123527</v>
      </c>
      <c r="B11" s="6">
        <v>45005</v>
      </c>
      <c r="C11" s="6">
        <v>45009</v>
      </c>
      <c r="D11" s="4">
        <v>204</v>
      </c>
      <c r="E11" s="4" t="str">
        <f>VLOOKUP(A11,HOP!A:L,12,0)</f>
        <v>204.00</v>
      </c>
      <c r="F11" s="4" t="str">
        <f>VLOOKUP(A11,HOP!A:C,3,0)</f>
        <v>3073385</v>
      </c>
      <c r="G11" s="4">
        <f t="shared" si="0"/>
        <v>0</v>
      </c>
      <c r="H11" s="4" t="str">
        <f t="shared" si="1"/>
        <v>，3073385</v>
      </c>
      <c r="I11" s="4" t="str">
        <f>VLOOKUP(A11,HOP!A:U,21,0)</f>
        <v>直采</v>
      </c>
    </row>
    <row r="12" s="4" customFormat="1" spans="1:9">
      <c r="A12" s="5">
        <v>999223173368370</v>
      </c>
      <c r="B12" s="6">
        <v>45008</v>
      </c>
      <c r="C12" s="6">
        <v>45009</v>
      </c>
      <c r="D12" s="4">
        <v>62</v>
      </c>
      <c r="E12" s="4" t="str">
        <f>VLOOKUP(A12,HOP!A:L,12,0)</f>
        <v>62.00</v>
      </c>
      <c r="F12" s="4" t="str">
        <f>VLOOKUP(A12,HOP!A:C,3,0)</f>
        <v>3131273</v>
      </c>
      <c r="G12" s="4">
        <f t="shared" si="0"/>
        <v>0</v>
      </c>
      <c r="H12" s="4" t="str">
        <f t="shared" si="1"/>
        <v>，3131273</v>
      </c>
      <c r="I12" s="4" t="str">
        <f>VLOOKUP(A12,HOP!A:U,21,0)</f>
        <v>直采</v>
      </c>
    </row>
    <row r="13" s="4" customFormat="1" spans="1:9">
      <c r="A13" s="5">
        <v>999223261317309</v>
      </c>
      <c r="B13" s="6">
        <v>45006</v>
      </c>
      <c r="C13" s="6">
        <v>45009</v>
      </c>
      <c r="D13" s="4">
        <v>288</v>
      </c>
      <c r="E13" s="4" t="str">
        <f>VLOOKUP(A13,HOP!A:L,12,0)</f>
        <v>288.00</v>
      </c>
      <c r="F13" s="4" t="str">
        <f>VLOOKUP(A13,HOP!A:C,3,0)</f>
        <v>3155096</v>
      </c>
      <c r="G13" s="4">
        <f t="shared" si="0"/>
        <v>0</v>
      </c>
      <c r="H13" s="4" t="str">
        <f t="shared" si="1"/>
        <v>，3155096</v>
      </c>
      <c r="I13" s="4" t="str">
        <f>VLOOKUP(A13,HOP!A:U,21,0)</f>
        <v>直采</v>
      </c>
    </row>
    <row r="15" spans="4:4">
      <c r="D15" s="4">
        <f>SUM(D2:D14)</f>
        <v>1709</v>
      </c>
    </row>
    <row r="20" spans="1:4">
      <c r="A20" s="4" t="s">
        <v>98</v>
      </c>
      <c r="C20" s="4">
        <v>1492</v>
      </c>
      <c r="D20" s="4">
        <v>11711.83</v>
      </c>
    </row>
    <row r="21" spans="1:4">
      <c r="A21" s="4" t="s">
        <v>99</v>
      </c>
      <c r="C21" s="4">
        <v>217</v>
      </c>
      <c r="D21" s="4">
        <v>1703.39</v>
      </c>
    </row>
    <row r="22" spans="1:4">
      <c r="A22" s="4" t="s">
        <v>100</v>
      </c>
      <c r="C22" s="4">
        <f>SUM(C20:C21)</f>
        <v>1709</v>
      </c>
      <c r="D22" s="4">
        <f>SUM(D20:D21)</f>
        <v>13415.22</v>
      </c>
    </row>
    <row r="23" spans="1:1">
      <c r="A23" s="4" t="s">
        <v>101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102</v>
      </c>
      <c r="B1" s="2" t="s">
        <v>103</v>
      </c>
      <c r="C1" s="2" t="s">
        <v>104</v>
      </c>
      <c r="D1" s="2" t="s">
        <v>105</v>
      </c>
      <c r="E1" s="2" t="s">
        <v>13</v>
      </c>
      <c r="F1" s="2" t="s">
        <v>5</v>
      </c>
      <c r="G1" s="2" t="s">
        <v>6</v>
      </c>
      <c r="H1" s="2" t="s">
        <v>106</v>
      </c>
      <c r="I1" s="2" t="s">
        <v>107</v>
      </c>
      <c r="J1" s="2" t="s">
        <v>108</v>
      </c>
      <c r="K1" s="2" t="s">
        <v>109</v>
      </c>
      <c r="L1" s="2" t="s">
        <v>110</v>
      </c>
      <c r="M1" s="2" t="s">
        <v>111</v>
      </c>
      <c r="N1" s="2" t="s">
        <v>112</v>
      </c>
      <c r="O1" s="2" t="s">
        <v>113</v>
      </c>
      <c r="P1" s="2" t="s">
        <v>114</v>
      </c>
      <c r="Q1" s="2" t="s">
        <v>115</v>
      </c>
      <c r="R1" s="2" t="s">
        <v>116</v>
      </c>
      <c r="S1" s="2" t="s">
        <v>117</v>
      </c>
      <c r="T1" s="2" t="s">
        <v>118</v>
      </c>
      <c r="U1" s="2" t="s">
        <v>119</v>
      </c>
      <c r="V1" s="2" t="s">
        <v>120</v>
      </c>
    </row>
    <row r="2" s="1" customFormat="1" spans="1:22">
      <c r="A2" s="3">
        <v>999223302926708</v>
      </c>
      <c r="B2" s="1" t="s">
        <v>121</v>
      </c>
      <c r="C2" s="1" t="s">
        <v>122</v>
      </c>
      <c r="D2" s="1" t="s">
        <v>123</v>
      </c>
      <c r="E2" s="1" t="s">
        <v>124</v>
      </c>
      <c r="F2" s="1" t="s">
        <v>121</v>
      </c>
      <c r="G2" s="1" t="s">
        <v>125</v>
      </c>
      <c r="H2" s="1" t="s">
        <v>126</v>
      </c>
      <c r="I2" s="1" t="s">
        <v>127</v>
      </c>
      <c r="J2" s="1" t="s">
        <v>30</v>
      </c>
      <c r="K2" s="1" t="s">
        <v>128</v>
      </c>
      <c r="L2" s="1" t="s">
        <v>128</v>
      </c>
      <c r="M2" s="1" t="s">
        <v>129</v>
      </c>
      <c r="N2" s="1" t="s">
        <v>129</v>
      </c>
      <c r="O2" s="1" t="s">
        <v>130</v>
      </c>
      <c r="P2" s="1" t="s">
        <v>131</v>
      </c>
      <c r="Q2" s="1" t="s">
        <v>132</v>
      </c>
      <c r="R2" s="1" t="s">
        <v>133</v>
      </c>
      <c r="S2" s="1" t="s">
        <v>134</v>
      </c>
      <c r="T2" s="1" t="s">
        <v>135</v>
      </c>
      <c r="U2" s="1" t="s">
        <v>136</v>
      </c>
      <c r="V2" s="1" t="s">
        <v>137</v>
      </c>
    </row>
    <row r="3" s="1" customFormat="1" spans="1:22">
      <c r="A3" s="3">
        <v>999223290319690</v>
      </c>
      <c r="B3" s="1" t="s">
        <v>138</v>
      </c>
      <c r="C3" s="1" t="s">
        <v>139</v>
      </c>
      <c r="D3" s="1" t="s">
        <v>140</v>
      </c>
      <c r="E3" s="1" t="s">
        <v>141</v>
      </c>
      <c r="F3" s="1" t="s">
        <v>138</v>
      </c>
      <c r="G3" s="1" t="s">
        <v>121</v>
      </c>
      <c r="H3" s="1" t="s">
        <v>126</v>
      </c>
      <c r="I3" s="1" t="s">
        <v>142</v>
      </c>
      <c r="J3" s="1" t="s">
        <v>30</v>
      </c>
      <c r="K3" s="1" t="s">
        <v>143</v>
      </c>
      <c r="L3" s="1" t="s">
        <v>143</v>
      </c>
      <c r="M3" s="1" t="s">
        <v>129</v>
      </c>
      <c r="N3" s="1" t="s">
        <v>129</v>
      </c>
      <c r="O3" s="1" t="s">
        <v>130</v>
      </c>
      <c r="P3" s="1" t="s">
        <v>131</v>
      </c>
      <c r="Q3" s="1" t="s">
        <v>132</v>
      </c>
      <c r="R3" s="1" t="s">
        <v>144</v>
      </c>
      <c r="S3" s="1" t="s">
        <v>134</v>
      </c>
      <c r="T3" s="1" t="s">
        <v>135</v>
      </c>
      <c r="U3" s="1" t="s">
        <v>136</v>
      </c>
      <c r="V3" s="1" t="s">
        <v>145</v>
      </c>
    </row>
    <row r="4" s="1" customFormat="1" spans="1:22">
      <c r="A4" s="3">
        <v>999223261317309</v>
      </c>
      <c r="B4" s="1" t="s">
        <v>146</v>
      </c>
      <c r="C4" s="1" t="s">
        <v>147</v>
      </c>
      <c r="D4" s="1" t="s">
        <v>148</v>
      </c>
      <c r="E4" s="1" t="s">
        <v>149</v>
      </c>
      <c r="F4" s="1" t="s">
        <v>138</v>
      </c>
      <c r="G4" s="1" t="s">
        <v>150</v>
      </c>
      <c r="H4" s="1" t="s">
        <v>126</v>
      </c>
      <c r="I4" s="1" t="s">
        <v>151</v>
      </c>
      <c r="J4" s="1" t="s">
        <v>30</v>
      </c>
      <c r="K4" s="1" t="s">
        <v>152</v>
      </c>
      <c r="L4" s="1" t="s">
        <v>152</v>
      </c>
      <c r="M4" s="1" t="s">
        <v>129</v>
      </c>
      <c r="N4" s="1" t="s">
        <v>129</v>
      </c>
      <c r="O4" s="1" t="s">
        <v>130</v>
      </c>
      <c r="P4" s="1" t="s">
        <v>131</v>
      </c>
      <c r="Q4" s="1" t="s">
        <v>132</v>
      </c>
      <c r="R4" s="1" t="s">
        <v>153</v>
      </c>
      <c r="S4" s="1" t="s">
        <v>134</v>
      </c>
      <c r="T4" s="1" t="s">
        <v>135</v>
      </c>
      <c r="U4" s="1" t="s">
        <v>154</v>
      </c>
      <c r="V4" s="1" t="s">
        <v>145</v>
      </c>
    </row>
    <row r="5" s="1" customFormat="1" spans="1:22">
      <c r="A5" s="3">
        <v>999223233766550</v>
      </c>
      <c r="B5" s="1" t="s">
        <v>155</v>
      </c>
      <c r="C5" s="1" t="s">
        <v>156</v>
      </c>
      <c r="D5" s="1" t="s">
        <v>148</v>
      </c>
      <c r="E5" s="1" t="s">
        <v>157</v>
      </c>
      <c r="F5" s="1" t="s">
        <v>138</v>
      </c>
      <c r="G5" s="1" t="s">
        <v>125</v>
      </c>
      <c r="H5" s="1" t="s">
        <v>126</v>
      </c>
      <c r="I5" s="1" t="s">
        <v>158</v>
      </c>
      <c r="J5" s="1" t="s">
        <v>30</v>
      </c>
      <c r="K5" s="1" t="s">
        <v>159</v>
      </c>
      <c r="L5" s="1" t="s">
        <v>159</v>
      </c>
      <c r="M5" s="1" t="s">
        <v>129</v>
      </c>
      <c r="N5" s="1" t="s">
        <v>129</v>
      </c>
      <c r="O5" s="1" t="s">
        <v>130</v>
      </c>
      <c r="P5" s="1" t="s">
        <v>131</v>
      </c>
      <c r="Q5" s="1" t="s">
        <v>132</v>
      </c>
      <c r="R5" s="1" t="s">
        <v>160</v>
      </c>
      <c r="S5" s="1" t="s">
        <v>134</v>
      </c>
      <c r="T5" s="1" t="s">
        <v>135</v>
      </c>
      <c r="U5" s="1" t="s">
        <v>154</v>
      </c>
      <c r="V5" s="1" t="s">
        <v>145</v>
      </c>
    </row>
    <row r="6" s="1" customFormat="1" spans="1:22">
      <c r="A6" s="3">
        <v>999223211169753</v>
      </c>
      <c r="B6" s="1" t="s">
        <v>161</v>
      </c>
      <c r="C6" s="1" t="s">
        <v>162</v>
      </c>
      <c r="D6" s="1" t="s">
        <v>163</v>
      </c>
      <c r="E6" s="1" t="s">
        <v>164</v>
      </c>
      <c r="F6" s="1" t="s">
        <v>138</v>
      </c>
      <c r="G6" s="1" t="s">
        <v>121</v>
      </c>
      <c r="H6" s="1" t="s">
        <v>126</v>
      </c>
      <c r="I6" s="1" t="s">
        <v>165</v>
      </c>
      <c r="J6" s="1" t="s">
        <v>30</v>
      </c>
      <c r="K6" s="1" t="s">
        <v>128</v>
      </c>
      <c r="L6" s="1" t="s">
        <v>128</v>
      </c>
      <c r="M6" s="1" t="s">
        <v>129</v>
      </c>
      <c r="N6" s="1" t="s">
        <v>129</v>
      </c>
      <c r="O6" s="1" t="s">
        <v>130</v>
      </c>
      <c r="P6" s="1" t="s">
        <v>131</v>
      </c>
      <c r="Q6" s="1" t="s">
        <v>132</v>
      </c>
      <c r="R6" s="1" t="s">
        <v>166</v>
      </c>
      <c r="S6" s="1" t="s">
        <v>134</v>
      </c>
      <c r="T6" s="1" t="s">
        <v>135</v>
      </c>
      <c r="U6" s="1" t="s">
        <v>154</v>
      </c>
      <c r="V6" s="1" t="s">
        <v>145</v>
      </c>
    </row>
    <row r="7" s="1" customFormat="1" spans="1:22">
      <c r="A7" s="3">
        <v>999223209455127</v>
      </c>
      <c r="B7" s="1" t="s">
        <v>161</v>
      </c>
      <c r="C7" s="1" t="s">
        <v>167</v>
      </c>
      <c r="D7" s="1" t="s">
        <v>168</v>
      </c>
      <c r="E7" s="1" t="s">
        <v>169</v>
      </c>
      <c r="F7" s="1" t="s">
        <v>146</v>
      </c>
      <c r="G7" s="1" t="s">
        <v>125</v>
      </c>
      <c r="H7" s="1" t="s">
        <v>126</v>
      </c>
      <c r="I7" s="1" t="s">
        <v>170</v>
      </c>
      <c r="J7" s="1" t="s">
        <v>30</v>
      </c>
      <c r="K7" s="1" t="s">
        <v>171</v>
      </c>
      <c r="L7" s="1" t="s">
        <v>171</v>
      </c>
      <c r="M7" s="1" t="s">
        <v>129</v>
      </c>
      <c r="N7" s="1" t="s">
        <v>129</v>
      </c>
      <c r="O7" s="1" t="s">
        <v>130</v>
      </c>
      <c r="P7" s="1" t="s">
        <v>131</v>
      </c>
      <c r="Q7" s="1" t="s">
        <v>132</v>
      </c>
      <c r="R7" s="1" t="s">
        <v>172</v>
      </c>
      <c r="S7" s="1" t="s">
        <v>134</v>
      </c>
      <c r="T7" s="1" t="s">
        <v>135</v>
      </c>
      <c r="U7" s="1" t="s">
        <v>154</v>
      </c>
      <c r="V7" s="1" t="s">
        <v>145</v>
      </c>
    </row>
    <row r="8" s="1" customFormat="1" spans="1:22">
      <c r="A8" s="3">
        <v>999223116700964</v>
      </c>
      <c r="B8" s="1" t="s">
        <v>173</v>
      </c>
      <c r="C8" s="1" t="s">
        <v>174</v>
      </c>
      <c r="D8" s="1" t="s">
        <v>168</v>
      </c>
      <c r="E8" s="1" t="s">
        <v>175</v>
      </c>
      <c r="F8" s="1" t="s">
        <v>176</v>
      </c>
      <c r="G8" s="1" t="s">
        <v>125</v>
      </c>
      <c r="H8" s="1" t="s">
        <v>126</v>
      </c>
      <c r="I8" s="1" t="s">
        <v>177</v>
      </c>
      <c r="J8" s="1" t="s">
        <v>30</v>
      </c>
      <c r="K8" s="1" t="s">
        <v>178</v>
      </c>
      <c r="L8" s="1" t="s">
        <v>178</v>
      </c>
      <c r="M8" s="1" t="s">
        <v>129</v>
      </c>
      <c r="N8" s="1" t="s">
        <v>129</v>
      </c>
      <c r="O8" s="1" t="s">
        <v>130</v>
      </c>
      <c r="P8" s="1" t="s">
        <v>131</v>
      </c>
      <c r="Q8" s="1" t="s">
        <v>132</v>
      </c>
      <c r="R8" s="1" t="s">
        <v>179</v>
      </c>
      <c r="S8" s="1" t="s">
        <v>134</v>
      </c>
      <c r="T8" s="1" t="s">
        <v>135</v>
      </c>
      <c r="U8" s="1" t="s">
        <v>154</v>
      </c>
      <c r="V8" s="1" t="s">
        <v>145</v>
      </c>
    </row>
    <row r="9" s="1" customFormat="1" spans="1:22">
      <c r="A9" s="3">
        <v>999222974415460</v>
      </c>
      <c r="B9" s="1" t="s">
        <v>180</v>
      </c>
      <c r="C9" s="1" t="s">
        <v>181</v>
      </c>
      <c r="D9" s="1" t="s">
        <v>182</v>
      </c>
      <c r="E9" s="1" t="s">
        <v>183</v>
      </c>
      <c r="F9" s="1" t="s">
        <v>138</v>
      </c>
      <c r="G9" s="1" t="s">
        <v>121</v>
      </c>
      <c r="H9" s="1" t="s">
        <v>126</v>
      </c>
      <c r="I9" s="1" t="s">
        <v>184</v>
      </c>
      <c r="J9" s="1" t="s">
        <v>30</v>
      </c>
      <c r="K9" s="1" t="s">
        <v>185</v>
      </c>
      <c r="L9" s="1" t="s">
        <v>185</v>
      </c>
      <c r="M9" s="1" t="s">
        <v>129</v>
      </c>
      <c r="N9" s="1" t="s">
        <v>129</v>
      </c>
      <c r="O9" s="1" t="s">
        <v>130</v>
      </c>
      <c r="P9" s="1" t="s">
        <v>131</v>
      </c>
      <c r="Q9" s="1" t="s">
        <v>132</v>
      </c>
      <c r="R9" s="1" t="s">
        <v>186</v>
      </c>
      <c r="S9" s="1" t="s">
        <v>134</v>
      </c>
      <c r="T9" s="1" t="s">
        <v>135</v>
      </c>
      <c r="U9" s="1" t="s">
        <v>154</v>
      </c>
      <c r="V9" s="1" t="s">
        <v>145</v>
      </c>
    </row>
    <row r="10" s="1" customFormat="1" spans="1:22">
      <c r="A10" s="3">
        <v>999223173368370</v>
      </c>
      <c r="B10" s="1" t="s">
        <v>187</v>
      </c>
      <c r="C10" s="1" t="s">
        <v>188</v>
      </c>
      <c r="D10" s="1" t="s">
        <v>189</v>
      </c>
      <c r="E10" s="1" t="s">
        <v>190</v>
      </c>
      <c r="F10" s="1" t="s">
        <v>125</v>
      </c>
      <c r="G10" s="1" t="s">
        <v>150</v>
      </c>
      <c r="H10" s="1" t="s">
        <v>126</v>
      </c>
      <c r="I10" s="1" t="s">
        <v>191</v>
      </c>
      <c r="J10" s="1" t="s">
        <v>30</v>
      </c>
      <c r="K10" s="1" t="s">
        <v>192</v>
      </c>
      <c r="L10" s="1" t="s">
        <v>192</v>
      </c>
      <c r="M10" s="1" t="s">
        <v>129</v>
      </c>
      <c r="N10" s="1" t="s">
        <v>129</v>
      </c>
      <c r="O10" s="1" t="s">
        <v>130</v>
      </c>
      <c r="P10" s="1" t="s">
        <v>131</v>
      </c>
      <c r="Q10" s="1" t="s">
        <v>132</v>
      </c>
      <c r="R10" s="1" t="s">
        <v>193</v>
      </c>
      <c r="S10" s="1" t="s">
        <v>134</v>
      </c>
      <c r="T10" s="1" t="s">
        <v>135</v>
      </c>
      <c r="U10" s="1" t="s">
        <v>154</v>
      </c>
      <c r="V10" s="1" t="s">
        <v>194</v>
      </c>
    </row>
    <row r="11" s="1" customFormat="1" spans="1:22">
      <c r="A11" s="3">
        <v>999222960123527</v>
      </c>
      <c r="B11" s="1" t="s">
        <v>195</v>
      </c>
      <c r="C11" s="1" t="s">
        <v>196</v>
      </c>
      <c r="D11" s="1" t="s">
        <v>197</v>
      </c>
      <c r="E11" s="1" t="s">
        <v>198</v>
      </c>
      <c r="F11" s="1" t="s">
        <v>176</v>
      </c>
      <c r="G11" s="1" t="s">
        <v>150</v>
      </c>
      <c r="H11" s="1" t="s">
        <v>126</v>
      </c>
      <c r="I11" s="1" t="s">
        <v>199</v>
      </c>
      <c r="J11" s="1" t="s">
        <v>30</v>
      </c>
      <c r="K11" s="1" t="s">
        <v>200</v>
      </c>
      <c r="L11" s="1" t="s">
        <v>200</v>
      </c>
      <c r="M11" s="1" t="s">
        <v>129</v>
      </c>
      <c r="N11" s="1" t="s">
        <v>129</v>
      </c>
      <c r="O11" s="1" t="s">
        <v>130</v>
      </c>
      <c r="P11" s="1" t="s">
        <v>131</v>
      </c>
      <c r="Q11" s="1" t="s">
        <v>132</v>
      </c>
      <c r="R11" s="1" t="s">
        <v>201</v>
      </c>
      <c r="S11" s="1" t="s">
        <v>134</v>
      </c>
      <c r="T11" s="1" t="s">
        <v>135</v>
      </c>
      <c r="U11" s="1" t="s">
        <v>154</v>
      </c>
      <c r="V11" s="1" t="s">
        <v>145</v>
      </c>
    </row>
    <row r="12" s="1" customFormat="1" spans="1:22">
      <c r="A12" s="3">
        <v>999223204509073</v>
      </c>
      <c r="B12" s="1" t="s">
        <v>161</v>
      </c>
      <c r="C12" s="1" t="s">
        <v>202</v>
      </c>
      <c r="D12" s="1" t="s">
        <v>203</v>
      </c>
      <c r="E12" s="1" t="s">
        <v>204</v>
      </c>
      <c r="F12" s="1" t="s">
        <v>138</v>
      </c>
      <c r="G12" s="1" t="s">
        <v>125</v>
      </c>
      <c r="H12" s="1" t="s">
        <v>126</v>
      </c>
      <c r="I12" s="1" t="s">
        <v>205</v>
      </c>
      <c r="J12" s="1" t="s">
        <v>30</v>
      </c>
      <c r="K12" s="1" t="s">
        <v>206</v>
      </c>
      <c r="L12" s="1" t="s">
        <v>206</v>
      </c>
      <c r="M12" s="1" t="s">
        <v>129</v>
      </c>
      <c r="N12" s="1" t="s">
        <v>129</v>
      </c>
      <c r="O12" s="1" t="s">
        <v>130</v>
      </c>
      <c r="P12" s="1" t="s">
        <v>131</v>
      </c>
      <c r="Q12" s="1" t="s">
        <v>132</v>
      </c>
      <c r="R12" s="1" t="s">
        <v>207</v>
      </c>
      <c r="S12" s="1" t="s">
        <v>134</v>
      </c>
      <c r="T12" s="1" t="s">
        <v>135</v>
      </c>
      <c r="U12" s="1" t="s">
        <v>154</v>
      </c>
      <c r="V12" s="1" t="s">
        <v>208</v>
      </c>
    </row>
    <row r="13" s="1" customFormat="1" spans="1:22">
      <c r="A13" s="3">
        <v>999223246027614</v>
      </c>
      <c r="B13" s="1" t="s">
        <v>209</v>
      </c>
      <c r="C13" s="1" t="s">
        <v>210</v>
      </c>
      <c r="D13" s="1" t="s">
        <v>211</v>
      </c>
      <c r="E13" s="1" t="s">
        <v>212</v>
      </c>
      <c r="F13" s="1" t="s">
        <v>176</v>
      </c>
      <c r="G13" s="1" t="s">
        <v>121</v>
      </c>
      <c r="H13" s="1" t="s">
        <v>126</v>
      </c>
      <c r="I13" s="1" t="s">
        <v>213</v>
      </c>
      <c r="J13" s="1" t="s">
        <v>30</v>
      </c>
      <c r="K13" s="1" t="s">
        <v>214</v>
      </c>
      <c r="L13" s="1" t="s">
        <v>214</v>
      </c>
      <c r="M13" s="1" t="s">
        <v>129</v>
      </c>
      <c r="N13" s="1" t="s">
        <v>129</v>
      </c>
      <c r="O13" s="1" t="s">
        <v>130</v>
      </c>
      <c r="P13" s="1" t="s">
        <v>131</v>
      </c>
      <c r="Q13" s="1" t="s">
        <v>132</v>
      </c>
      <c r="R13" s="1" t="s">
        <v>215</v>
      </c>
      <c r="S13" s="1" t="s">
        <v>134</v>
      </c>
      <c r="T13" s="1" t="s">
        <v>135</v>
      </c>
      <c r="U13" s="1" t="s">
        <v>136</v>
      </c>
      <c r="V13" s="1" t="s">
        <v>137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2023-03-27T02:28:40Z</dcterms:created>
  <dcterms:modified xsi:type="dcterms:W3CDTF">2023-03-27T02:37:25Z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DA37B067A6FF4A808CAFC7083441FFD6</vt:lpwstr>
  </property>
  <property fmtid="{D5CDD505-2E9C-101B-9397-08002B2CF9AE}" pid="3" name="KSOProductBuildVer">
    <vt:lpwstr>2052-11.1.0.13703</vt:lpwstr>
  </property>
</Properties>
</file>