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对账!$A$1:$I$52</definedName>
  </definedNames>
  <calcPr calcId="144525"/>
</workbook>
</file>

<file path=xl/sharedStrings.xml><?xml version="1.0" encoding="utf-8"?>
<sst xmlns="http://schemas.openxmlformats.org/spreadsheetml/2006/main" count="2801" uniqueCount="676">
  <si>
    <t>去哪儿网酒店预付对账单</t>
  </si>
  <si>
    <t>供应商名称：</t>
  </si>
  <si>
    <t>港丰国际</t>
  </si>
  <si>
    <t>结算周期：</t>
  </si>
  <si>
    <t>2023-03-20至2023-03-26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</si>
  <si>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</si>
  <si>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</si>
  <si>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</si>
  <si>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</si>
  <si>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</si>
  <si>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</si>
  <si>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</si>
  <si>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</si>
  <si>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</si>
  <si>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</si>
  <si>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</si>
  <si>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</si>
  <si>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</si>
  <si>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</si>
  <si>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</si>
  <si>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¥147,185.00</t>
  </si>
  <si>
    <t>¥70,518.00</t>
  </si>
  <si>
    <t>¥7,030.00</t>
  </si>
  <si>
    <t>¥69,637.00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</si>
  <si>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</si>
  <si>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</si>
  <si>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</si>
  <si>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</si>
  <si>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</si>
  <si>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</si>
  <si>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</si>
  <si>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</si>
  <si>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</si>
  <si>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</si>
  <si>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</si>
  <si>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</si>
  <si>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</si>
  <si>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</si>
  <si>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</si>
  <si>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</si>
  <si>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</si>
  <si>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</si>
  <si>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</si>
  <si>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</si>
  <si>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</si>
  <si>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</si>
  <si>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</si>
  <si>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</si>
  <si>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</si>
  <si>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</si>
  <si>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</si>
  <si>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</si>
  <si>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</si>
  <si>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</si>
  <si>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</si>
  <si>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</si>
  <si>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</si>
  <si>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</si>
  <si>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</si>
  <si>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</si>
  <si>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</si>
  <si>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</si>
  <si>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</si>
  <si>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</si>
  <si>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</si>
  <si>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</si>
  <si>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</si>
  <si>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</si>
  <si>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</si>
  <si>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</si>
  <si>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703266150495</t>
  </si>
  <si>
    <t>3010911</t>
  </si>
  <si>
    <t>酒店预付</t>
  </si>
  <si>
    <t>否</t>
  </si>
  <si>
    <t>普通</t>
  </si>
  <si>
    <t>221905052</t>
  </si>
  <si>
    <t>澳门凯旋门酒店</t>
  </si>
  <si>
    <t>1619975</t>
  </si>
  <si>
    <t>SHANG/JIZHONG|PU/XINYU|CHEN/XUEBIAO|PU/HAIHONG</t>
  </si>
  <si>
    <t>2023-02-07</t>
  </si>
  <si>
    <t>2023-03-17</t>
  </si>
  <si>
    <t>2023-03-20</t>
  </si>
  <si>
    <t>¥8,340.00</t>
  </si>
  <si>
    <t>¥796.00</t>
  </si>
  <si>
    <t>¥7,544.00</t>
  </si>
  <si>
    <t>premier king-size room</t>
  </si>
  <si>
    <t>WEBSITE</t>
  </si>
  <si>
    <t>703282723000</t>
  </si>
  <si>
    <t>3058286</t>
  </si>
  <si>
    <t>859441586</t>
  </si>
  <si>
    <t>历山酒店</t>
  </si>
  <si>
    <t>CHENG/LI</t>
  </si>
  <si>
    <t>2023-02-23</t>
  </si>
  <si>
    <t>2023-03-18</t>
  </si>
  <si>
    <t>¥1,498.00</t>
  </si>
  <si>
    <t>¥105.00</t>
  </si>
  <si>
    <t>¥1,393.00</t>
  </si>
  <si>
    <t>Diamond Room</t>
  </si>
  <si>
    <t>703292114958</t>
  </si>
  <si>
    <t>3097356</t>
  </si>
  <si>
    <t>LIU/HAOMING</t>
  </si>
  <si>
    <t>2023-03-05</t>
  </si>
  <si>
    <t>¥2,205.00</t>
  </si>
  <si>
    <t>¥164.00</t>
  </si>
  <si>
    <t>¥2,041.00</t>
  </si>
  <si>
    <t>703299719532</t>
  </si>
  <si>
    <t>3127276</t>
  </si>
  <si>
    <t>158560457</t>
  </si>
  <si>
    <t>普吉岛城市海港度假酒店 (政府卫生认证)</t>
  </si>
  <si>
    <t>LIU/FANGDI|LIU/XUEXIN|ZHANG/ZHIRUI</t>
  </si>
  <si>
    <t>2023-03-12</t>
  </si>
  <si>
    <t>¥884.00</t>
  </si>
  <si>
    <t>¥92.00</t>
  </si>
  <si>
    <t>¥792.00</t>
  </si>
  <si>
    <t>Deluxe Family Room</t>
  </si>
  <si>
    <t>703306023908</t>
  </si>
  <si>
    <t>3153643</t>
  </si>
  <si>
    <t>158565701</t>
  </si>
  <si>
    <t>摩德沙吞酒店 (政府卫生认证)</t>
  </si>
  <si>
    <t>TANG/LIANG|ZHOU/LINA</t>
  </si>
  <si>
    <t>2023-03-19</t>
  </si>
  <si>
    <t>¥1,134.00</t>
  </si>
  <si>
    <t>¥116.00</t>
  </si>
  <si>
    <t>¥1,018.00</t>
  </si>
  <si>
    <t>Deluxe Mode Room</t>
  </si>
  <si>
    <t>703302170214</t>
  </si>
  <si>
    <t>3139445</t>
  </si>
  <si>
    <t>230184413</t>
  </si>
  <si>
    <t>香港桑德旅舍</t>
  </si>
  <si>
    <t>YANG/FANG|XIE/JIAYI</t>
  </si>
  <si>
    <t>2023-03-15</t>
  </si>
  <si>
    <t>¥704.00</t>
  </si>
  <si>
    <t>¥57.00</t>
  </si>
  <si>
    <t>¥647.00</t>
  </si>
  <si>
    <t>Standard Double Room</t>
  </si>
  <si>
    <t>703274619774</t>
  </si>
  <si>
    <t>3033928</t>
  </si>
  <si>
    <t>158594045</t>
  </si>
  <si>
    <t>普吉岛希尔顿阿卡迪亚温泉度假酒店 (政府卫生认证)</t>
  </si>
  <si>
    <t>WENG/DONGXU|LI/TAO|CAO/ZHEN|LI/JIAHUI|WANG/SILING|LIN/YAWAN</t>
  </si>
  <si>
    <t>2023-02-15</t>
  </si>
  <si>
    <t>2023-03-21</t>
  </si>
  <si>
    <t>¥12,438.00</t>
  </si>
  <si>
    <t>¥1,179.00</t>
  </si>
  <si>
    <t>¥11,259.00</t>
  </si>
  <si>
    <t>Deluxe Plus Twin Room with Garden View</t>
  </si>
  <si>
    <t>703307544018</t>
  </si>
  <si>
    <t>3155867</t>
  </si>
  <si>
    <t>HAN/XIAOLONG</t>
  </si>
  <si>
    <t>¥567.00</t>
  </si>
  <si>
    <t>¥58.00</t>
  </si>
  <si>
    <t>¥509.00</t>
  </si>
  <si>
    <t>703300172687</t>
  </si>
  <si>
    <t>3127543</t>
  </si>
  <si>
    <t>188933630</t>
  </si>
  <si>
    <t>曼谷里瓦阿伦酒店</t>
  </si>
  <si>
    <t>PENG/CHENG|MEI/LI</t>
  </si>
  <si>
    <t>2023-03-13</t>
  </si>
  <si>
    <t>¥1,038.00</t>
  </si>
  <si>
    <t>¥95.00</t>
  </si>
  <si>
    <t>¥943.00</t>
  </si>
  <si>
    <t>Deluxe Room</t>
  </si>
  <si>
    <t>703299648108</t>
  </si>
  <si>
    <t>3123595</t>
  </si>
  <si>
    <t>158564867</t>
  </si>
  <si>
    <t>吉隆坡柏威年酒店 · 悦榕管理</t>
  </si>
  <si>
    <t>CHAN/CHIHO</t>
  </si>
  <si>
    <t>2023-04-04</t>
  </si>
  <si>
    <t>2023-04-09</t>
  </si>
  <si>
    <t>¥6,835.00</t>
  </si>
  <si>
    <t>2023-03-21 17:24:04</t>
  </si>
  <si>
    <t>Urban Twin Studio</t>
  </si>
  <si>
    <t>703308182610</t>
  </si>
  <si>
    <t>3160704</t>
  </si>
  <si>
    <t>158576939</t>
  </si>
  <si>
    <t>皇帝岛瑞阿布瑞度假村</t>
  </si>
  <si>
    <t>HE/YUE|FANG/CHUNLIU|YU/CHAO</t>
  </si>
  <si>
    <t>2023-04-02</t>
  </si>
  <si>
    <t>2023-04-05</t>
  </si>
  <si>
    <t>¥24,696.00</t>
  </si>
  <si>
    <t>2023-03-21 18:34:04</t>
  </si>
  <si>
    <t>Poolside Villa</t>
  </si>
  <si>
    <t>703308888294</t>
  </si>
  <si>
    <t>3161276</t>
  </si>
  <si>
    <t>FANG/CHUNLIU|YU/CHAO</t>
  </si>
  <si>
    <t>¥10,776.00</t>
  </si>
  <si>
    <t>2023-03-21 20:52:15</t>
  </si>
  <si>
    <t>Chino 1 Bedroom Suite</t>
  </si>
  <si>
    <t>703304658757</t>
  </si>
  <si>
    <t>3148113</t>
  </si>
  <si>
    <t>158584802</t>
  </si>
  <si>
    <t>曼谷大仓新颐饭店</t>
  </si>
  <si>
    <t>ZHU/YIFAN|YANG/FAN</t>
  </si>
  <si>
    <t>2023-05-09</t>
  </si>
  <si>
    <t>2023-05-11</t>
  </si>
  <si>
    <t>¥3,920.00</t>
  </si>
  <si>
    <t>2023-03-21 21:18:29</t>
  </si>
  <si>
    <t>Deluxe Corner King Room - Non-Smoking</t>
  </si>
  <si>
    <t>703289666920</t>
  </si>
  <si>
    <t>3082498</t>
  </si>
  <si>
    <t>188933120</t>
  </si>
  <si>
    <t>普吉盛泰乐卡伦海滩度假村 (政府卫生认证)</t>
  </si>
  <si>
    <t>JIN/YING</t>
  </si>
  <si>
    <t>2023-03-02</t>
  </si>
  <si>
    <t>2023-03-22</t>
  </si>
  <si>
    <t>¥1,252.00</t>
  </si>
  <si>
    <t>¥114.00</t>
  </si>
  <si>
    <t>¥1,138.00</t>
  </si>
  <si>
    <t>Superior Ocean View at The Terraces</t>
  </si>
  <si>
    <t>703299109048</t>
  </si>
  <si>
    <t>3126766</t>
  </si>
  <si>
    <t>158580026</t>
  </si>
  <si>
    <t>清迈兰花酒店</t>
  </si>
  <si>
    <t>LUO/MINTONG|YE/BIN</t>
  </si>
  <si>
    <t>¥513.00</t>
  </si>
  <si>
    <t>¥51.00</t>
  </si>
  <si>
    <t>¥462.00</t>
  </si>
  <si>
    <t>Superior Twin Room</t>
  </si>
  <si>
    <t>703308763261</t>
  </si>
  <si>
    <t>3158694</t>
  </si>
  <si>
    <t>821167171</t>
  </si>
  <si>
    <t>沙美馆度假酒店</t>
  </si>
  <si>
    <t>SHI/BAOJIU|ZHANG/XINYU|ZONG/SHUTONG</t>
  </si>
  <si>
    <t>¥781.00</t>
  </si>
  <si>
    <t>¥77.00</t>
  </si>
  <si>
    <t>deluxe triple</t>
  </si>
  <si>
    <t>703305792047</t>
  </si>
  <si>
    <t>3149250</t>
  </si>
  <si>
    <t>221912354</t>
  </si>
  <si>
    <t>香港九龙东皇冠假日酒店</t>
  </si>
  <si>
    <t>ZHENG/JUNWU</t>
  </si>
  <si>
    <t>¥1,048.00</t>
  </si>
  <si>
    <t>¥91.00</t>
  </si>
  <si>
    <t>¥957.00</t>
  </si>
  <si>
    <t>Twin bed Standard Garden View Room</t>
  </si>
  <si>
    <t>703309431818</t>
  </si>
  <si>
    <t>3162356</t>
  </si>
  <si>
    <t>158581889</t>
  </si>
  <si>
    <t>普吉岛 JW 万豪度假&amp;酒店</t>
  </si>
  <si>
    <t>SONG/HANFEI|QI/TSZYIN|WANG/XIAOYAN|QI/ZIYAO</t>
  </si>
  <si>
    <t>2023-04-08</t>
  </si>
  <si>
    <t>¥14,688.00</t>
  </si>
  <si>
    <t>2023-03-22 13:00:01</t>
  </si>
  <si>
    <t>Deluxe Garden Sea View</t>
  </si>
  <si>
    <t>703309479475</t>
  </si>
  <si>
    <t>3164392</t>
  </si>
  <si>
    <t>158547572</t>
  </si>
  <si>
    <t>碧玛莱温泉度假酒店(政府卫生认证)</t>
  </si>
  <si>
    <t>BAI/LU</t>
  </si>
  <si>
    <t>2023-03-23</t>
  </si>
  <si>
    <t>2023-03-25</t>
  </si>
  <si>
    <t>¥5,598.00</t>
  </si>
  <si>
    <t>2023-03-23 03:41:55</t>
  </si>
  <si>
    <t>deluxe  room</t>
  </si>
  <si>
    <t>703304254877</t>
  </si>
  <si>
    <t>3147038</t>
  </si>
  <si>
    <t>WU/RONGHUA</t>
  </si>
  <si>
    <t>¥1,280.00</t>
  </si>
  <si>
    <t>¥102.00</t>
  </si>
  <si>
    <t>¥1,178.00</t>
  </si>
  <si>
    <t>703309550659</t>
  </si>
  <si>
    <t>3162453</t>
  </si>
  <si>
    <t>¥755.00</t>
  </si>
  <si>
    <t>¥75.00</t>
  </si>
  <si>
    <t>¥680.00</t>
  </si>
  <si>
    <t>703309604977</t>
  </si>
  <si>
    <t>3162695</t>
  </si>
  <si>
    <t>158560718</t>
  </si>
  <si>
    <t>曼谷铂尔曼皇权酒店 (政府卫生认证)</t>
  </si>
  <si>
    <t>DENG/XIA</t>
  </si>
  <si>
    <t>¥883.00</t>
  </si>
  <si>
    <t>¥788.00</t>
  </si>
  <si>
    <t>Deluxe 1 King Size Bed Room</t>
  </si>
  <si>
    <t>703308434332</t>
  </si>
  <si>
    <t>3160844</t>
  </si>
  <si>
    <t>LUO/JING|HUANG/YUETAO</t>
  </si>
  <si>
    <t>¥635.00</t>
  </si>
  <si>
    <t>¥66.00</t>
  </si>
  <si>
    <t>¥569.00</t>
  </si>
  <si>
    <t>703288174627</t>
  </si>
  <si>
    <t>3078529</t>
  </si>
  <si>
    <t>221935736</t>
  </si>
  <si>
    <t>仙本那那本仙境童话庄园</t>
  </si>
  <si>
    <t>WANG/ANYUE|HU/JIARI</t>
  </si>
  <si>
    <t>2023-03-01</t>
  </si>
  <si>
    <t>2023-03-24</t>
  </si>
  <si>
    <t>¥852.00</t>
  </si>
  <si>
    <t>¥761.00</t>
  </si>
  <si>
    <t>Deluxe Twin Chalet with Attached Bathroom</t>
  </si>
  <si>
    <t>703303334730</t>
  </si>
  <si>
    <t>3140389</t>
  </si>
  <si>
    <t>HUANG/WEIYI</t>
  </si>
  <si>
    <t>2023-03-16</t>
  </si>
  <si>
    <t>¥1,920.00</t>
  </si>
  <si>
    <t>¥153.00</t>
  </si>
  <si>
    <t>¥1,767.00</t>
  </si>
  <si>
    <t>703306205891</t>
  </si>
  <si>
    <t>3153889</t>
  </si>
  <si>
    <t>158554646</t>
  </si>
  <si>
    <t>易思廷大酒店沙吞</t>
  </si>
  <si>
    <t>CHEN/JIE</t>
  </si>
  <si>
    <t>¥2,325.00</t>
  </si>
  <si>
    <t>¥222.00</t>
  </si>
  <si>
    <t>¥2,103.00</t>
  </si>
  <si>
    <t>superior room</t>
  </si>
  <si>
    <t>703302452139</t>
  </si>
  <si>
    <t>3137733</t>
  </si>
  <si>
    <t>197255417</t>
  </si>
  <si>
    <t>清迈门贝德酒店 - 仅限成人</t>
  </si>
  <si>
    <t>QIAN/LIHONG|CHEN/XIALI</t>
  </si>
  <si>
    <t>¥816.00</t>
  </si>
  <si>
    <t>¥78.00</t>
  </si>
  <si>
    <t>¥738.00</t>
  </si>
  <si>
    <t>Standard Twin Room</t>
  </si>
  <si>
    <t>703306971070</t>
  </si>
  <si>
    <t>3153860</t>
  </si>
  <si>
    <t>SHI/YINGYING|XU/YIJUN</t>
  </si>
  <si>
    <t>703311145961</t>
  </si>
  <si>
    <t>3169114</t>
  </si>
  <si>
    <t>870807882</t>
  </si>
  <si>
    <t>427 冷静公寓酒店</t>
  </si>
  <si>
    <t>MA/WEIJUN</t>
  </si>
  <si>
    <t>¥109.00</t>
  </si>
  <si>
    <t>2023-03-24 16:50:59</t>
  </si>
  <si>
    <t>703307308245</t>
  </si>
  <si>
    <t>3157863</t>
  </si>
  <si>
    <t>238656470</t>
  </si>
  <si>
    <t>苫小牧永安国际酒店</t>
  </si>
  <si>
    <t>WANG/YING</t>
  </si>
  <si>
    <t>¥422.00</t>
  </si>
  <si>
    <t>¥42.00</t>
  </si>
  <si>
    <t>¥380.00</t>
  </si>
  <si>
    <t>Double Room - Non-Smoking</t>
  </si>
  <si>
    <t>703293858034</t>
  </si>
  <si>
    <t>3102205</t>
  </si>
  <si>
    <t>221905646</t>
  </si>
  <si>
    <t>香港Casa</t>
  </si>
  <si>
    <t>YAO/MIN|WANG/NINGZE</t>
  </si>
  <si>
    <t>2023-03-06</t>
  </si>
  <si>
    <t>¥628.00</t>
  </si>
  <si>
    <t>703295224001</t>
  </si>
  <si>
    <t>3108453</t>
  </si>
  <si>
    <t>WU/HANQIU|LIU/TANYENING</t>
  </si>
  <si>
    <t>2023-03-08</t>
  </si>
  <si>
    <t>¥1,670.00</t>
  </si>
  <si>
    <t>¥124.00</t>
  </si>
  <si>
    <t>¥1,546.00</t>
  </si>
  <si>
    <t>703306922796</t>
  </si>
  <si>
    <t>3153112</t>
  </si>
  <si>
    <t>DU/QINFEN</t>
  </si>
  <si>
    <t>¥1,562.00</t>
  </si>
  <si>
    <t>¥135.00</t>
  </si>
  <si>
    <t>¥1,427.00</t>
  </si>
  <si>
    <t>703309174882</t>
  </si>
  <si>
    <t>3162020</t>
  </si>
  <si>
    <t>238475060</t>
  </si>
  <si>
    <t>艾姆垂酒店</t>
  </si>
  <si>
    <t>YAO/DONGMEI</t>
  </si>
  <si>
    <t>¥702.00</t>
  </si>
  <si>
    <t>¥76.00</t>
  </si>
  <si>
    <t>¥626.00</t>
  </si>
  <si>
    <t>premier king room</t>
  </si>
  <si>
    <t>703309958592</t>
  </si>
  <si>
    <t>3164621</t>
  </si>
  <si>
    <t>230184107</t>
  </si>
  <si>
    <t>季节酒店-铜锣湾</t>
  </si>
  <si>
    <t>NING/WENLIANG</t>
  </si>
  <si>
    <t>¥2,686.00</t>
  </si>
  <si>
    <t>¥245.00</t>
  </si>
  <si>
    <t>¥2,441.00</t>
  </si>
  <si>
    <t>2 Double Beds Room</t>
  </si>
  <si>
    <t>703310739235</t>
  </si>
  <si>
    <t>3167529</t>
  </si>
  <si>
    <t>221905886</t>
  </si>
  <si>
    <t>香港明爱白英奇宾馆</t>
  </si>
  <si>
    <t>PANG/JIANXING|LI/JIE</t>
  </si>
  <si>
    <t>¥1,298.00</t>
  </si>
  <si>
    <t>¥118.00</t>
  </si>
  <si>
    <t>¥1,180.00</t>
  </si>
  <si>
    <t>大床房</t>
  </si>
  <si>
    <t>703294899816</t>
  </si>
  <si>
    <t>3105702</t>
  </si>
  <si>
    <t>239186672</t>
  </si>
  <si>
    <t>墨西哥瓜达拉哈拉普罗维登西亚万豪AC酒店</t>
  </si>
  <si>
    <t>ZHENG/JIANSEN</t>
  </si>
  <si>
    <t>2023-03-07</t>
  </si>
  <si>
    <t>¥2,578.00</t>
  </si>
  <si>
    <t>¥277.00</t>
  </si>
  <si>
    <t>¥2,301.00</t>
  </si>
  <si>
    <t>Room, 1 King Bed, Non Smoking</t>
  </si>
  <si>
    <t>703270901228</t>
  </si>
  <si>
    <t>3022056</t>
  </si>
  <si>
    <t>DENG/LEI</t>
  </si>
  <si>
    <t>2023-02-11</t>
  </si>
  <si>
    <t>2023-03-26</t>
  </si>
  <si>
    <t>¥1,840.00</t>
  </si>
  <si>
    <t>¥175.00</t>
  </si>
  <si>
    <t>¥1,665.00</t>
  </si>
  <si>
    <t>Premier Twin Room</t>
  </si>
  <si>
    <t>703282280927</t>
  </si>
  <si>
    <t>3060492</t>
  </si>
  <si>
    <t>221927699</t>
  </si>
  <si>
    <t>香港帝国酒店</t>
  </si>
  <si>
    <t>LIU/HEJIE|ZHANG/ZHIZHAO</t>
  </si>
  <si>
    <t>¥826.00</t>
  </si>
  <si>
    <t>¥768.00</t>
  </si>
  <si>
    <t>superior double bed room</t>
  </si>
  <si>
    <t>703300005578</t>
  </si>
  <si>
    <t>3131255</t>
  </si>
  <si>
    <t>188934002</t>
  </si>
  <si>
    <t>曼谷维伊 - 美憬阁酒店 (政府卫生认证)</t>
  </si>
  <si>
    <t>GUO/CHENGYU|ZHANG/LIN</t>
  </si>
  <si>
    <t>¥2,766.00</t>
  </si>
  <si>
    <t>¥273.00</t>
  </si>
  <si>
    <t>¥2,493.00</t>
  </si>
  <si>
    <t>deluxe king bed suite</t>
  </si>
  <si>
    <t>703300209962</t>
  </si>
  <si>
    <t>3129894</t>
  </si>
  <si>
    <t>ZHANG/SUYUAN|XIANG/SHENGKAI</t>
  </si>
  <si>
    <t>¥1,224.00</t>
  </si>
  <si>
    <t>¥111.00</t>
  </si>
  <si>
    <t>¥1,113.00</t>
  </si>
  <si>
    <t>Twin Room</t>
  </si>
  <si>
    <t>703307451737</t>
  </si>
  <si>
    <t>3157453</t>
  </si>
  <si>
    <t>ANAN/KIRANA|KHANTAWUT/PHINPRAPHA|MANOB/SOL</t>
  </si>
  <si>
    <t>¥2,364.00</t>
  </si>
  <si>
    <t>¥216.00</t>
  </si>
  <si>
    <t>¥2,148.00</t>
  </si>
  <si>
    <t>703312801655</t>
  </si>
  <si>
    <t>3171222</t>
  </si>
  <si>
    <t>CHU/HOCHING</t>
  </si>
  <si>
    <t>¥553.00</t>
  </si>
  <si>
    <t>¥496.00</t>
  </si>
  <si>
    <t>703294961607</t>
  </si>
  <si>
    <t>3104931</t>
  </si>
  <si>
    <t>ZHU/HAO</t>
  </si>
  <si>
    <t>¥2,625.00</t>
  </si>
  <si>
    <t>¥185.00</t>
  </si>
  <si>
    <t>¥2,440.00</t>
  </si>
  <si>
    <t>703308650014</t>
  </si>
  <si>
    <t>3159594</t>
  </si>
  <si>
    <t>GAN/JINLING</t>
  </si>
  <si>
    <t>¥3,698.00</t>
  </si>
  <si>
    <t>¥353.00</t>
  </si>
  <si>
    <t>¥3,345.00</t>
  </si>
  <si>
    <t>1 King Standard City View High Floor</t>
  </si>
  <si>
    <t>703312723620</t>
  </si>
  <si>
    <t>3172081</t>
  </si>
  <si>
    <t>207767912</t>
  </si>
  <si>
    <t>济州WITH酒店</t>
  </si>
  <si>
    <t>LI/GUANGYU|WANG/SIHAN</t>
  </si>
  <si>
    <t>2023-03-27</t>
  </si>
  <si>
    <t>2023-03-30</t>
  </si>
  <si>
    <t>¥1,431.00</t>
  </si>
  <si>
    <t>2023-03-26 11:00:02</t>
  </si>
  <si>
    <t>Standard Double (No view)</t>
  </si>
  <si>
    <t>703309783067</t>
  </si>
  <si>
    <t>3163094</t>
  </si>
  <si>
    <t>DUAN/MIN|LIU/JING</t>
  </si>
  <si>
    <t>¥850.00</t>
  </si>
  <si>
    <t>¥774.00</t>
  </si>
  <si>
    <t>703309453798</t>
  </si>
  <si>
    <t>3163343</t>
  </si>
  <si>
    <t>809330728</t>
  </si>
  <si>
    <t>澳门励宫酒店</t>
  </si>
  <si>
    <t>ZHOU/ZHANQI</t>
  </si>
  <si>
    <t>¥2,811.00</t>
  </si>
  <si>
    <t>¥301.00</t>
  </si>
  <si>
    <t>¥2,510.00</t>
  </si>
  <si>
    <t>One Bedroom Suite with Garden</t>
  </si>
  <si>
    <t>703312862303</t>
  </si>
  <si>
    <t>3170864</t>
  </si>
  <si>
    <t>821107711</t>
  </si>
  <si>
    <t>Page148, 晋致酒店</t>
  </si>
  <si>
    <t>LU/JIALE|YUAN/JINQING</t>
  </si>
  <si>
    <t>¥2,416.00</t>
  </si>
  <si>
    <t>¥229.00</t>
  </si>
  <si>
    <t>¥2,187.00</t>
  </si>
  <si>
    <t>deluxe greenery with 4g pocket wi-fi device room</t>
  </si>
  <si>
    <t>703313024722</t>
  </si>
  <si>
    <t>3173258</t>
  </si>
  <si>
    <t>805380586</t>
  </si>
  <si>
    <t>曼谷素坤逸万寿菊公寓</t>
  </si>
  <si>
    <t>LI/YANG</t>
  </si>
  <si>
    <t>¥193.00</t>
  </si>
  <si>
    <t>2023-03-26 14:35:52</t>
  </si>
  <si>
    <t>Deluxe Twin Room</t>
  </si>
  <si>
    <t>703313347408</t>
  </si>
  <si>
    <t>3172956</t>
  </si>
  <si>
    <t>DAI/MINMIN|WANG/YING|ZHANG/KAIFENG</t>
  </si>
  <si>
    <t>2023-04-10</t>
  </si>
  <si>
    <t>2023-04-14</t>
  </si>
  <si>
    <t>¥2,272.00</t>
  </si>
  <si>
    <t>2023-03-26 22:00:02</t>
  </si>
  <si>
    <t>premier family triple room</t>
  </si>
  <si>
    <t>合计</t>
  </si>
  <si>
    <t/>
  </si>
  <si>
    <t>¥76,667.00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</si>
  <si>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</si>
  <si>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</si>
  <si>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</si>
  <si>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</si>
  <si>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</si>
  <si>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</si>
  <si>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</si>
  <si>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</si>
  <si>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</si>
  <si>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A230328141859481</t>
  </si>
  <si>
    <t>A230328141920481</t>
  </si>
  <si>
    <r>
      <t>总计：</t>
    </r>
    <r>
      <rPr>
        <sz val="10"/>
        <rFont val="Arial"/>
        <charset val="134"/>
      </rPr>
      <t>69637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</si>
  <si>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</si>
  <si>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</si>
  <si>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</si>
  <si>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</si>
  <si>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</si>
  <si>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</si>
  <si>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</si>
  <si>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</si>
  <si>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</si>
  <si>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</si>
  <si>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</si>
  <si>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</si>
  <si>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</si>
  <si>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</si>
  <si>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</si>
  <si>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</si>
  <si>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</si>
  <si>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</si>
  <si>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CHU HOCHING</t>
  </si>
  <si>
    <t>退房日周结</t>
  </si>
  <si>
    <t>496.00</t>
  </si>
  <si>
    <t>RMB</t>
  </si>
  <si>
    <t>0</t>
  </si>
  <si>
    <t>0.00</t>
  </si>
  <si>
    <t>去哪儿直连（港丰）</t>
  </si>
  <si>
    <t>31</t>
  </si>
  <si>
    <t>2023-03-25 13:39:50</t>
  </si>
  <si>
    <t>汇智国际旅游发展有限公司</t>
  </si>
  <si>
    <t>直采</t>
  </si>
  <si>
    <t>泰国</t>
  </si>
  <si>
    <t>LU JIALE,YUAN JINQING</t>
  </si>
  <si>
    <t>2187.00</t>
  </si>
  <si>
    <t>2023-03-25 10:21:05</t>
  </si>
  <si>
    <t>直连</t>
  </si>
  <si>
    <t>中国</t>
  </si>
  <si>
    <t xml:space="preserve"> 427 冷静公寓酒店</t>
  </si>
  <si>
    <t>MA WEIJUN</t>
  </si>
  <si>
    <t>99.00</t>
  </si>
  <si>
    <t>2023-03-24 15:11:09</t>
  </si>
  <si>
    <t>PANG JIANXING,LI JIE</t>
  </si>
  <si>
    <t>1180.00</t>
  </si>
  <si>
    <t>2023-03-23 23:03:11</t>
  </si>
  <si>
    <t>香港铜锣湾星河酒店 (家庭旅馆)</t>
  </si>
  <si>
    <t>NING WENLIANG</t>
  </si>
  <si>
    <t>2441.00</t>
  </si>
  <si>
    <t>2023-03-22 23:33:11</t>
  </si>
  <si>
    <t>ZHOU ZHANQI</t>
  </si>
  <si>
    <t>2510.00</t>
  </si>
  <si>
    <t>2023-03-22 15:19:34</t>
  </si>
  <si>
    <t>DUAN MIN,LIU JING</t>
  </si>
  <si>
    <t>774.00</t>
  </si>
  <si>
    <t>2023-03-22 13:44:06</t>
  </si>
  <si>
    <t>曼谷铂尔曼皇权酒店</t>
  </si>
  <si>
    <t>DENG XIA</t>
  </si>
  <si>
    <t>788.00</t>
  </si>
  <si>
    <t>2023-03-22 11:30:31</t>
  </si>
  <si>
    <t>SHI BAOJIU,ZHANG XINYU,ZONG SHUTONG</t>
  </si>
  <si>
    <t>680.00</t>
  </si>
  <si>
    <t>2023-03-22 09:47:33</t>
  </si>
  <si>
    <t>YAO DONGMEI</t>
  </si>
  <si>
    <t>626.00</t>
  </si>
  <si>
    <t>2023-03-22 01:39:18</t>
  </si>
  <si>
    <t>马来西亚</t>
  </si>
  <si>
    <t>普吉盛泰乐卡伦海滩度假村</t>
  </si>
  <si>
    <t>LUO JING,HUANG YUETAO</t>
  </si>
  <si>
    <t>569.00</t>
  </si>
  <si>
    <t>2023-03-22 11:40:16</t>
  </si>
  <si>
    <t>GAN JINLING</t>
  </si>
  <si>
    <t>3345.00</t>
  </si>
  <si>
    <t>2023-03-21 11:39:10</t>
  </si>
  <si>
    <t>704.00</t>
  </si>
  <si>
    <t>2023-03-21 00:03:44</t>
  </si>
  <si>
    <t>苫小牧 WING 国际酒店</t>
  </si>
  <si>
    <t>WANG YING</t>
  </si>
  <si>
    <t>380.00</t>
  </si>
  <si>
    <t>2023-03-20 19:42:34</t>
  </si>
  <si>
    <t>日本</t>
  </si>
  <si>
    <t>沙通易思婷大酒店</t>
  </si>
  <si>
    <t>ANAN KIRANA,KHANTAWUT PHINPRAPHA,MANOB SOL</t>
  </si>
  <si>
    <t>2148.00</t>
  </si>
  <si>
    <t>2023-03-21 08:43:13</t>
  </si>
  <si>
    <t>HAN XIAOLONG</t>
  </si>
  <si>
    <t>509.00</t>
  </si>
  <si>
    <t>2023-03-20 10:48:43</t>
  </si>
  <si>
    <t>CHEN JIE</t>
  </si>
  <si>
    <t>2103.00</t>
  </si>
  <si>
    <t>2023-03-19 14:51:54</t>
  </si>
  <si>
    <t>SHI YINGYING,XU YIJUN</t>
  </si>
  <si>
    <t>1178.00</t>
  </si>
  <si>
    <t>2023-03-20 14:11:37</t>
  </si>
  <si>
    <t>TANG LIANG,ZHOU LINA</t>
  </si>
  <si>
    <t>1018.00</t>
  </si>
  <si>
    <t>2023-03-19 11:04:54</t>
  </si>
  <si>
    <t>DU QINFEN</t>
  </si>
  <si>
    <t>1427.00</t>
  </si>
  <si>
    <t>2023-03-19 01:15:40</t>
  </si>
  <si>
    <t>ZHENG JUNWU</t>
  </si>
  <si>
    <t>957.00</t>
  </si>
  <si>
    <t>2023-03-18 00:51:10</t>
  </si>
  <si>
    <t>WU RONGHUA</t>
  </si>
  <si>
    <t>2023-03-18 18:11:40</t>
  </si>
  <si>
    <t>HUANG WEIYI</t>
  </si>
  <si>
    <t>1767.00</t>
  </si>
  <si>
    <t>2023-03-16 21:11:26</t>
  </si>
  <si>
    <t>YANG FANG,XIE JIAYI</t>
  </si>
  <si>
    <t>647.00</t>
  </si>
  <si>
    <t>2023-03-15 21:55:24</t>
  </si>
  <si>
    <t>QIAN LIHONG,CHEN XIALI</t>
  </si>
  <si>
    <t>738.00</t>
  </si>
  <si>
    <t>2023-03-15 16:29:07</t>
  </si>
  <si>
    <t>曼谷维伊 - 美憬阁酒店</t>
  </si>
  <si>
    <t>GUO CHENGYU,ZHANG LIN</t>
  </si>
  <si>
    <t>2493.00</t>
  </si>
  <si>
    <t>2023-03-14 13:49:13</t>
  </si>
  <si>
    <t>ZHANG SUYUAN,XIANG SHENGKAI</t>
  </si>
  <si>
    <t>1113.00</t>
  </si>
  <si>
    <t>2023-03-13 17:45:20</t>
  </si>
  <si>
    <t>PENG CHENG,MEI LI</t>
  </si>
  <si>
    <t>943.00</t>
  </si>
  <si>
    <t>2023-03-13 01:25:06</t>
  </si>
  <si>
    <t>普吉岛城市海港度假酒店 (SHA Extra Plus)</t>
  </si>
  <si>
    <t>LIU FANGDI,LIU XUEXIN,ZHANG ZHIRUI</t>
  </si>
  <si>
    <t>792.00</t>
  </si>
  <si>
    <t>2023-03-14 16:20:15</t>
  </si>
  <si>
    <t>LUO MINTONG,YE BIN</t>
  </si>
  <si>
    <t>462.00</t>
  </si>
  <si>
    <t>2023-03-12 21:13:55</t>
  </si>
  <si>
    <t>WU HANQIU,LIU TANYENING</t>
  </si>
  <si>
    <t>1546.00</t>
  </si>
  <si>
    <t>2023-03-08 21:04:18</t>
  </si>
  <si>
    <t>ZHENG JIANSEN</t>
  </si>
  <si>
    <t>2301.00</t>
  </si>
  <si>
    <t>2023-03-07 19:03:59</t>
  </si>
  <si>
    <t>墨西哥</t>
  </si>
  <si>
    <t>ZHU HAO</t>
  </si>
  <si>
    <t>2440.00</t>
  </si>
  <si>
    <t>2023-03-07 22:42:09</t>
  </si>
  <si>
    <t>YAO MIN,WANG NINGZE</t>
  </si>
  <si>
    <t>628.00</t>
  </si>
  <si>
    <t>2023-03-06 21:54:25</t>
  </si>
  <si>
    <t>LIU HAOMING</t>
  </si>
  <si>
    <t>2041.00</t>
  </si>
  <si>
    <t>2023-03-06 21:35:41</t>
  </si>
  <si>
    <t>JIN YING</t>
  </si>
  <si>
    <t>1138.00</t>
  </si>
  <si>
    <t>2023-03-03 13:40:22</t>
  </si>
  <si>
    <t>WANG ANYUE,HU JIARI</t>
  </si>
  <si>
    <t>761.00</t>
  </si>
  <si>
    <t>2023-03-01 23:11:16</t>
  </si>
  <si>
    <t>LIU HEJIE,ZHANG ZHIZHAO</t>
  </si>
  <si>
    <t>768.00</t>
  </si>
  <si>
    <t>2023-02-23 22:28:09</t>
  </si>
  <si>
    <t>CHENG LI</t>
  </si>
  <si>
    <t>1393.00</t>
  </si>
  <si>
    <t>2023-02-25 10:42:36</t>
  </si>
  <si>
    <t>普吉岛希尔顿阿卡迪亚温泉度假酒店 (SHA Extra Plus)</t>
  </si>
  <si>
    <t>WENG DONGXU,CAO ZHEN,WANG SILING</t>
  </si>
  <si>
    <t>11259.00</t>
  </si>
  <si>
    <t>2023-02-16 11:17:32</t>
  </si>
  <si>
    <t>DENG LEI</t>
  </si>
  <si>
    <t>1665.00</t>
  </si>
  <si>
    <t>2023-02-11 12:20:00</t>
  </si>
  <si>
    <t>SHANG JIZHONG,PU XINYU,CHEN XUEBIAO,PU HAIHONG</t>
  </si>
  <si>
    <t>7544.00</t>
  </si>
  <si>
    <t>2023-02-07 12:08:46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</si>
</sst>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51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51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2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93</v>
      </c>
      <c r="P3" s="7" t="s">
        <v>81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89</v>
      </c>
      <c r="H4" s="7" t="s">
        <v>90</v>
      </c>
      <c r="I4" s="7" t="s">
        <v>77</v>
      </c>
      <c r="J4" s="7" t="s">
        <v>2</v>
      </c>
      <c r="K4" s="7" t="s">
        <v>100</v>
      </c>
      <c r="L4" s="7">
        <v>1</v>
      </c>
      <c r="M4" s="7">
        <v>3</v>
      </c>
      <c r="N4" s="7" t="s">
        <v>101</v>
      </c>
      <c r="O4" s="7" t="s">
        <v>80</v>
      </c>
      <c r="P4" s="7" t="s">
        <v>81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97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 t="s">
        <v>106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2</v>
      </c>
      <c r="N5" s="7" t="s">
        <v>110</v>
      </c>
      <c r="O5" s="7" t="s">
        <v>93</v>
      </c>
      <c r="P5" s="7" t="s">
        <v>81</v>
      </c>
      <c r="Q5" s="7"/>
      <c r="R5" s="11" t="s">
        <v>111</v>
      </c>
      <c r="S5" s="12" t="s">
        <v>19</v>
      </c>
      <c r="T5" s="7"/>
      <c r="U5" s="11" t="s">
        <v>19</v>
      </c>
      <c r="V5" s="11" t="s">
        <v>111</v>
      </c>
      <c r="W5" s="12" t="s">
        <v>112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115</v>
      </c>
      <c r="B6" s="6" t="s">
        <v>116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117</v>
      </c>
      <c r="H6" s="7" t="s">
        <v>118</v>
      </c>
      <c r="I6" s="7" t="s">
        <v>77</v>
      </c>
      <c r="J6" s="7" t="s">
        <v>2</v>
      </c>
      <c r="K6" s="7" t="s">
        <v>119</v>
      </c>
      <c r="L6" s="7">
        <v>2</v>
      </c>
      <c r="M6" s="7">
        <v>1</v>
      </c>
      <c r="N6" s="7" t="s">
        <v>120</v>
      </c>
      <c r="O6" s="7" t="s">
        <v>120</v>
      </c>
      <c r="P6" s="7" t="s">
        <v>81</v>
      </c>
      <c r="Q6" s="7"/>
      <c r="R6" s="11" t="s">
        <v>121</v>
      </c>
      <c r="S6" s="12" t="s">
        <v>19</v>
      </c>
      <c r="T6" s="7"/>
      <c r="U6" s="11" t="s">
        <v>19</v>
      </c>
      <c r="V6" s="11" t="s">
        <v>121</v>
      </c>
      <c r="W6" s="12" t="s">
        <v>122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125</v>
      </c>
      <c r="B7" s="6" t="s">
        <v>126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127</v>
      </c>
      <c r="H7" s="7" t="s">
        <v>128</v>
      </c>
      <c r="I7" s="7" t="s">
        <v>77</v>
      </c>
      <c r="J7" s="7" t="s">
        <v>2</v>
      </c>
      <c r="K7" s="7" t="s">
        <v>129</v>
      </c>
      <c r="L7" s="7">
        <v>1</v>
      </c>
      <c r="M7" s="7">
        <v>2</v>
      </c>
      <c r="N7" s="7" t="s">
        <v>130</v>
      </c>
      <c r="O7" s="7" t="s">
        <v>93</v>
      </c>
      <c r="P7" s="7" t="s">
        <v>81</v>
      </c>
      <c r="Q7" s="7"/>
      <c r="R7" s="11" t="s">
        <v>131</v>
      </c>
      <c r="S7" s="12" t="s">
        <v>19</v>
      </c>
      <c r="T7" s="7"/>
      <c r="U7" s="11" t="s">
        <v>19</v>
      </c>
      <c r="V7" s="11" t="s">
        <v>131</v>
      </c>
      <c r="W7" s="12" t="s">
        <v>132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135</v>
      </c>
      <c r="B8" s="6" t="s">
        <v>136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137</v>
      </c>
      <c r="H8" s="7" t="s">
        <v>138</v>
      </c>
      <c r="I8" s="7" t="s">
        <v>77</v>
      </c>
      <c r="J8" s="7" t="s">
        <v>2</v>
      </c>
      <c r="K8" s="7" t="s">
        <v>139</v>
      </c>
      <c r="L8" s="7">
        <v>3</v>
      </c>
      <c r="M8" s="7">
        <v>3</v>
      </c>
      <c r="N8" s="7" t="s">
        <v>140</v>
      </c>
      <c r="O8" s="7" t="s">
        <v>93</v>
      </c>
      <c r="P8" s="7" t="s">
        <v>141</v>
      </c>
      <c r="Q8" s="7"/>
      <c r="R8" s="11" t="s">
        <v>142</v>
      </c>
      <c r="S8" s="12" t="s">
        <v>19</v>
      </c>
      <c r="T8" s="7"/>
      <c r="U8" s="11" t="s">
        <v>19</v>
      </c>
      <c r="V8" s="11" t="s">
        <v>142</v>
      </c>
      <c r="W8" s="12" t="s">
        <v>143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146</v>
      </c>
      <c r="B9" s="6" t="s">
        <v>147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117</v>
      </c>
      <c r="H9" s="7" t="s">
        <v>118</v>
      </c>
      <c r="I9" s="7" t="s">
        <v>77</v>
      </c>
      <c r="J9" s="7" t="s">
        <v>2</v>
      </c>
      <c r="K9" s="7" t="s">
        <v>148</v>
      </c>
      <c r="L9" s="7">
        <v>1</v>
      </c>
      <c r="M9" s="7">
        <v>1</v>
      </c>
      <c r="N9" s="7" t="s">
        <v>81</v>
      </c>
      <c r="O9" s="7" t="s">
        <v>81</v>
      </c>
      <c r="P9" s="7" t="s">
        <v>141</v>
      </c>
      <c r="Q9" s="7"/>
      <c r="R9" s="11" t="s">
        <v>149</v>
      </c>
      <c r="S9" s="12" t="s">
        <v>19</v>
      </c>
      <c r="T9" s="7"/>
      <c r="U9" s="11" t="s">
        <v>19</v>
      </c>
      <c r="V9" s="11" t="s">
        <v>149</v>
      </c>
      <c r="W9" s="12" t="s">
        <v>150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151</v>
      </c>
      <c r="AD9" t="s">
        <v>6</v>
      </c>
      <c r="AE9" t="s">
        <v>124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152</v>
      </c>
      <c r="B10" s="6" t="s">
        <v>153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154</v>
      </c>
      <c r="H10" s="7" t="s">
        <v>155</v>
      </c>
      <c r="I10" s="7" t="s">
        <v>77</v>
      </c>
      <c r="J10" s="7" t="s">
        <v>2</v>
      </c>
      <c r="K10" s="7" t="s">
        <v>156</v>
      </c>
      <c r="L10" s="7">
        <v>1</v>
      </c>
      <c r="M10" s="7">
        <v>1</v>
      </c>
      <c r="N10" s="7" t="s">
        <v>157</v>
      </c>
      <c r="O10" s="7" t="s">
        <v>81</v>
      </c>
      <c r="P10" s="7" t="s">
        <v>141</v>
      </c>
      <c r="Q10" s="7"/>
      <c r="R10" s="11" t="s">
        <v>158</v>
      </c>
      <c r="S10" s="12" t="s">
        <v>19</v>
      </c>
      <c r="T10" s="7"/>
      <c r="U10" s="11" t="s">
        <v>19</v>
      </c>
      <c r="V10" s="11" t="s">
        <v>158</v>
      </c>
      <c r="W10" s="12" t="s">
        <v>159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160</v>
      </c>
      <c r="AD10" t="s">
        <v>6</v>
      </c>
      <c r="AE10" t="s">
        <v>161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162</v>
      </c>
      <c r="B11" s="6" t="s">
        <v>163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164</v>
      </c>
      <c r="H11" s="7" t="s">
        <v>165</v>
      </c>
      <c r="I11" s="7" t="s">
        <v>77</v>
      </c>
      <c r="J11" s="7" t="s">
        <v>2</v>
      </c>
      <c r="K11" s="7" t="s">
        <v>166</v>
      </c>
      <c r="L11" s="7">
        <v>1</v>
      </c>
      <c r="M11" s="7">
        <v>5</v>
      </c>
      <c r="N11" s="7" t="s">
        <v>110</v>
      </c>
      <c r="O11" s="7" t="s">
        <v>167</v>
      </c>
      <c r="P11" s="7" t="s">
        <v>168</v>
      </c>
      <c r="Q11" s="7"/>
      <c r="R11" s="11" t="s">
        <v>169</v>
      </c>
      <c r="S11" s="12" t="s">
        <v>169</v>
      </c>
      <c r="T11" s="7" t="s">
        <v>170</v>
      </c>
      <c r="U11" s="11" t="s">
        <v>19</v>
      </c>
      <c r="V11" s="11" t="s">
        <v>19</v>
      </c>
      <c r="W11" s="12" t="s">
        <v>19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19</v>
      </c>
      <c r="AD11" t="s">
        <v>6</v>
      </c>
      <c r="AE11" t="s">
        <v>171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172</v>
      </c>
      <c r="B12" s="6" t="s">
        <v>173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174</v>
      </c>
      <c r="H12" s="7" t="s">
        <v>175</v>
      </c>
      <c r="I12" s="7" t="s">
        <v>77</v>
      </c>
      <c r="J12" s="7" t="s">
        <v>2</v>
      </c>
      <c r="K12" s="7" t="s">
        <v>176</v>
      </c>
      <c r="L12" s="7">
        <v>3</v>
      </c>
      <c r="M12" s="7">
        <v>3</v>
      </c>
      <c r="N12" s="7" t="s">
        <v>141</v>
      </c>
      <c r="O12" s="7" t="s">
        <v>177</v>
      </c>
      <c r="P12" s="7" t="s">
        <v>178</v>
      </c>
      <c r="Q12" s="7"/>
      <c r="R12" s="11" t="s">
        <v>179</v>
      </c>
      <c r="S12" s="12" t="s">
        <v>179</v>
      </c>
      <c r="T12" s="7" t="s">
        <v>180</v>
      </c>
      <c r="U12" s="11" t="s">
        <v>19</v>
      </c>
      <c r="V12" s="11" t="s">
        <v>19</v>
      </c>
      <c r="W12" s="12" t="s">
        <v>19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19</v>
      </c>
      <c r="AD12" t="s">
        <v>6</v>
      </c>
      <c r="AE12" t="s">
        <v>181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182</v>
      </c>
      <c r="B13" s="6" t="s">
        <v>183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174</v>
      </c>
      <c r="H13" s="7" t="s">
        <v>175</v>
      </c>
      <c r="I13" s="7" t="s">
        <v>77</v>
      </c>
      <c r="J13" s="7" t="s">
        <v>2</v>
      </c>
      <c r="K13" s="7" t="s">
        <v>184</v>
      </c>
      <c r="L13" s="7">
        <v>2</v>
      </c>
      <c r="M13" s="7">
        <v>3</v>
      </c>
      <c r="N13" s="7" t="s">
        <v>141</v>
      </c>
      <c r="O13" s="7" t="s">
        <v>177</v>
      </c>
      <c r="P13" s="7" t="s">
        <v>178</v>
      </c>
      <c r="Q13" s="7"/>
      <c r="R13" s="11" t="s">
        <v>185</v>
      </c>
      <c r="S13" s="12" t="s">
        <v>185</v>
      </c>
      <c r="T13" s="7" t="s">
        <v>186</v>
      </c>
      <c r="U13" s="11" t="s">
        <v>19</v>
      </c>
      <c r="V13" s="11" t="s">
        <v>19</v>
      </c>
      <c r="W13" s="12" t="s">
        <v>19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19</v>
      </c>
      <c r="AD13" t="s">
        <v>6</v>
      </c>
      <c r="AE13" t="s">
        <v>187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188</v>
      </c>
      <c r="B14" s="6" t="s">
        <v>189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190</v>
      </c>
      <c r="H14" s="7" t="s">
        <v>191</v>
      </c>
      <c r="I14" s="7" t="s">
        <v>77</v>
      </c>
      <c r="J14" s="7" t="s">
        <v>2</v>
      </c>
      <c r="K14" s="7" t="s">
        <v>192</v>
      </c>
      <c r="L14" s="7">
        <v>1</v>
      </c>
      <c r="M14" s="7">
        <v>2</v>
      </c>
      <c r="N14" s="7" t="s">
        <v>80</v>
      </c>
      <c r="O14" s="7" t="s">
        <v>193</v>
      </c>
      <c r="P14" s="7" t="s">
        <v>194</v>
      </c>
      <c r="Q14" s="7"/>
      <c r="R14" s="11" t="s">
        <v>195</v>
      </c>
      <c r="S14" s="12" t="s">
        <v>195</v>
      </c>
      <c r="T14" s="7" t="s">
        <v>196</v>
      </c>
      <c r="U14" s="11" t="s">
        <v>19</v>
      </c>
      <c r="V14" s="11" t="s">
        <v>19</v>
      </c>
      <c r="W14" s="12" t="s">
        <v>19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</v>
      </c>
      <c r="AD14" t="s">
        <v>6</v>
      </c>
      <c r="AE14" t="s">
        <v>197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198</v>
      </c>
      <c r="B15" s="6" t="s">
        <v>199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200</v>
      </c>
      <c r="H15" s="7" t="s">
        <v>201</v>
      </c>
      <c r="I15" s="7" t="s">
        <v>77</v>
      </c>
      <c r="J15" s="7" t="s">
        <v>2</v>
      </c>
      <c r="K15" s="7" t="s">
        <v>202</v>
      </c>
      <c r="L15" s="7">
        <v>1</v>
      </c>
      <c r="M15" s="7">
        <v>2</v>
      </c>
      <c r="N15" s="7" t="s">
        <v>203</v>
      </c>
      <c r="O15" s="7" t="s">
        <v>81</v>
      </c>
      <c r="P15" s="7" t="s">
        <v>204</v>
      </c>
      <c r="Q15" s="7"/>
      <c r="R15" s="11" t="s">
        <v>205</v>
      </c>
      <c r="S15" s="12" t="s">
        <v>19</v>
      </c>
      <c r="T15" s="7"/>
      <c r="U15" s="11" t="s">
        <v>19</v>
      </c>
      <c r="V15" s="11" t="s">
        <v>205</v>
      </c>
      <c r="W15" s="12" t="s">
        <v>206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207</v>
      </c>
      <c r="AD15" t="s">
        <v>6</v>
      </c>
      <c r="AE15" t="s">
        <v>208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209</v>
      </c>
      <c r="B16" s="6" t="s">
        <v>210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211</v>
      </c>
      <c r="H16" s="7" t="s">
        <v>212</v>
      </c>
      <c r="I16" s="7" t="s">
        <v>77</v>
      </c>
      <c r="J16" s="7" t="s">
        <v>2</v>
      </c>
      <c r="K16" s="7" t="s">
        <v>213</v>
      </c>
      <c r="L16" s="7">
        <v>1</v>
      </c>
      <c r="M16" s="7">
        <v>3</v>
      </c>
      <c r="N16" s="7" t="s">
        <v>110</v>
      </c>
      <c r="O16" s="7" t="s">
        <v>120</v>
      </c>
      <c r="P16" s="7" t="s">
        <v>204</v>
      </c>
      <c r="Q16" s="7"/>
      <c r="R16" s="11" t="s">
        <v>214</v>
      </c>
      <c r="S16" s="12" t="s">
        <v>19</v>
      </c>
      <c r="T16" s="7"/>
      <c r="U16" s="11" t="s">
        <v>19</v>
      </c>
      <c r="V16" s="11" t="s">
        <v>214</v>
      </c>
      <c r="W16" s="12" t="s">
        <v>215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216</v>
      </c>
      <c r="AD16" t="s">
        <v>6</v>
      </c>
      <c r="AE16" t="s">
        <v>217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218</v>
      </c>
      <c r="B17" s="6" t="s">
        <v>219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220</v>
      </c>
      <c r="H17" s="7" t="s">
        <v>221</v>
      </c>
      <c r="I17" s="7" t="s">
        <v>77</v>
      </c>
      <c r="J17" s="7" t="s">
        <v>2</v>
      </c>
      <c r="K17" s="7" t="s">
        <v>222</v>
      </c>
      <c r="L17" s="7">
        <v>1</v>
      </c>
      <c r="M17" s="7">
        <v>1</v>
      </c>
      <c r="N17" s="7" t="s">
        <v>141</v>
      </c>
      <c r="O17" s="7" t="s">
        <v>141</v>
      </c>
      <c r="P17" s="7" t="s">
        <v>204</v>
      </c>
      <c r="Q17" s="7"/>
      <c r="R17" s="11" t="s">
        <v>223</v>
      </c>
      <c r="S17" s="12" t="s">
        <v>19</v>
      </c>
      <c r="T17" s="7"/>
      <c r="U17" s="11" t="s">
        <v>19</v>
      </c>
      <c r="V17" s="11" t="s">
        <v>223</v>
      </c>
      <c r="W17" s="12" t="s">
        <v>224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131</v>
      </c>
      <c r="AD17" t="s">
        <v>6</v>
      </c>
      <c r="AE17" t="s">
        <v>225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226</v>
      </c>
      <c r="B18" s="6" t="s">
        <v>227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228</v>
      </c>
      <c r="H18" s="7" t="s">
        <v>229</v>
      </c>
      <c r="I18" s="7" t="s">
        <v>77</v>
      </c>
      <c r="J18" s="7" t="s">
        <v>2</v>
      </c>
      <c r="K18" s="7" t="s">
        <v>230</v>
      </c>
      <c r="L18" s="7">
        <v>1</v>
      </c>
      <c r="M18" s="7">
        <v>1</v>
      </c>
      <c r="N18" s="7" t="s">
        <v>93</v>
      </c>
      <c r="O18" s="7" t="s">
        <v>141</v>
      </c>
      <c r="P18" s="7" t="s">
        <v>204</v>
      </c>
      <c r="Q18" s="7"/>
      <c r="R18" s="11" t="s">
        <v>231</v>
      </c>
      <c r="S18" s="12" t="s">
        <v>19</v>
      </c>
      <c r="T18" s="7"/>
      <c r="U18" s="11" t="s">
        <v>19</v>
      </c>
      <c r="V18" s="11" t="s">
        <v>231</v>
      </c>
      <c r="W18" s="12" t="s">
        <v>232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233</v>
      </c>
      <c r="AD18" t="s">
        <v>6</v>
      </c>
      <c r="AE18" t="s">
        <v>234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235</v>
      </c>
      <c r="B19" s="6" t="s">
        <v>236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237</v>
      </c>
      <c r="H19" s="7" t="s">
        <v>238</v>
      </c>
      <c r="I19" s="7" t="s">
        <v>77</v>
      </c>
      <c r="J19" s="7" t="s">
        <v>2</v>
      </c>
      <c r="K19" s="7" t="s">
        <v>239</v>
      </c>
      <c r="L19" s="7">
        <v>2</v>
      </c>
      <c r="M19" s="7">
        <v>3</v>
      </c>
      <c r="N19" s="7" t="s">
        <v>204</v>
      </c>
      <c r="O19" s="7" t="s">
        <v>178</v>
      </c>
      <c r="P19" s="7" t="s">
        <v>240</v>
      </c>
      <c r="Q19" s="7"/>
      <c r="R19" s="11" t="s">
        <v>241</v>
      </c>
      <c r="S19" s="12" t="s">
        <v>241</v>
      </c>
      <c r="T19" s="7" t="s">
        <v>242</v>
      </c>
      <c r="U19" s="11" t="s">
        <v>19</v>
      </c>
      <c r="V19" s="11" t="s">
        <v>19</v>
      </c>
      <c r="W19" s="12" t="s">
        <v>19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19</v>
      </c>
      <c r="AD19" t="s">
        <v>6</v>
      </c>
      <c r="AE19" t="s">
        <v>243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244</v>
      </c>
      <c r="B20" s="6" t="s">
        <v>245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246</v>
      </c>
      <c r="H20" s="7" t="s">
        <v>247</v>
      </c>
      <c r="I20" s="7" t="s">
        <v>77</v>
      </c>
      <c r="J20" s="7" t="s">
        <v>2</v>
      </c>
      <c r="K20" s="7" t="s">
        <v>248</v>
      </c>
      <c r="L20" s="7">
        <v>1</v>
      </c>
      <c r="M20" s="7">
        <v>2</v>
      </c>
      <c r="N20" s="7" t="s">
        <v>204</v>
      </c>
      <c r="O20" s="7" t="s">
        <v>249</v>
      </c>
      <c r="P20" s="7" t="s">
        <v>250</v>
      </c>
      <c r="Q20" s="7"/>
      <c r="R20" s="11" t="s">
        <v>251</v>
      </c>
      <c r="S20" s="12" t="s">
        <v>251</v>
      </c>
      <c r="T20" s="7" t="s">
        <v>252</v>
      </c>
      <c r="U20" s="11" t="s">
        <v>19</v>
      </c>
      <c r="V20" s="11" t="s">
        <v>19</v>
      </c>
      <c r="W20" s="12" t="s">
        <v>19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19</v>
      </c>
      <c r="AD20" t="s">
        <v>6</v>
      </c>
      <c r="AE20" t="s">
        <v>253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254</v>
      </c>
      <c r="B21" s="6" t="s">
        <v>255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89</v>
      </c>
      <c r="H21" s="7" t="s">
        <v>90</v>
      </c>
      <c r="I21" s="7" t="s">
        <v>77</v>
      </c>
      <c r="J21" s="7" t="s">
        <v>2</v>
      </c>
      <c r="K21" s="7" t="s">
        <v>256</v>
      </c>
      <c r="L21" s="7">
        <v>1</v>
      </c>
      <c r="M21" s="7">
        <v>2</v>
      </c>
      <c r="N21" s="7" t="s">
        <v>80</v>
      </c>
      <c r="O21" s="7" t="s">
        <v>141</v>
      </c>
      <c r="P21" s="7" t="s">
        <v>249</v>
      </c>
      <c r="Q21" s="7"/>
      <c r="R21" s="11" t="s">
        <v>257</v>
      </c>
      <c r="S21" s="12" t="s">
        <v>19</v>
      </c>
      <c r="T21" s="7"/>
      <c r="U21" s="11" t="s">
        <v>19</v>
      </c>
      <c r="V21" s="11" t="s">
        <v>257</v>
      </c>
      <c r="W21" s="12" t="s">
        <v>258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259</v>
      </c>
      <c r="AD21" t="s">
        <v>6</v>
      </c>
      <c r="AE21" t="s">
        <v>97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260</v>
      </c>
      <c r="B22" s="6" t="s">
        <v>261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220</v>
      </c>
      <c r="H22" s="7" t="s">
        <v>221</v>
      </c>
      <c r="I22" s="7" t="s">
        <v>77</v>
      </c>
      <c r="J22" s="7" t="s">
        <v>2</v>
      </c>
      <c r="K22" s="7" t="s">
        <v>222</v>
      </c>
      <c r="L22" s="7">
        <v>1</v>
      </c>
      <c r="M22" s="7">
        <v>1</v>
      </c>
      <c r="N22" s="7" t="s">
        <v>204</v>
      </c>
      <c r="O22" s="7" t="s">
        <v>204</v>
      </c>
      <c r="P22" s="7" t="s">
        <v>249</v>
      </c>
      <c r="Q22" s="7"/>
      <c r="R22" s="11" t="s">
        <v>262</v>
      </c>
      <c r="S22" s="12" t="s">
        <v>19</v>
      </c>
      <c r="T22" s="7"/>
      <c r="U22" s="11" t="s">
        <v>19</v>
      </c>
      <c r="V22" s="11" t="s">
        <v>262</v>
      </c>
      <c r="W22" s="12" t="s">
        <v>263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264</v>
      </c>
      <c r="AD22" t="s">
        <v>6</v>
      </c>
      <c r="AE22" t="s">
        <v>225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265</v>
      </c>
      <c r="B23" s="6" t="s">
        <v>266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267</v>
      </c>
      <c r="H23" s="7" t="s">
        <v>268</v>
      </c>
      <c r="I23" s="7" t="s">
        <v>77</v>
      </c>
      <c r="J23" s="7" t="s">
        <v>2</v>
      </c>
      <c r="K23" s="7" t="s">
        <v>269</v>
      </c>
      <c r="L23" s="7">
        <v>1</v>
      </c>
      <c r="M23" s="7">
        <v>1</v>
      </c>
      <c r="N23" s="7" t="s">
        <v>204</v>
      </c>
      <c r="O23" s="7" t="s">
        <v>204</v>
      </c>
      <c r="P23" s="7" t="s">
        <v>249</v>
      </c>
      <c r="Q23" s="7"/>
      <c r="R23" s="11" t="s">
        <v>270</v>
      </c>
      <c r="S23" s="12" t="s">
        <v>19</v>
      </c>
      <c r="T23" s="7"/>
      <c r="U23" s="11" t="s">
        <v>19</v>
      </c>
      <c r="V23" s="11" t="s">
        <v>270</v>
      </c>
      <c r="W23" s="12" t="s">
        <v>159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271</v>
      </c>
      <c r="AD23" t="s">
        <v>6</v>
      </c>
      <c r="AE23" t="s">
        <v>272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273</v>
      </c>
      <c r="B24" s="6" t="s">
        <v>274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200</v>
      </c>
      <c r="H24" s="7" t="s">
        <v>201</v>
      </c>
      <c r="I24" s="7" t="s">
        <v>77</v>
      </c>
      <c r="J24" s="7" t="s">
        <v>2</v>
      </c>
      <c r="K24" s="7" t="s">
        <v>275</v>
      </c>
      <c r="L24" s="7">
        <v>1</v>
      </c>
      <c r="M24" s="7">
        <v>1</v>
      </c>
      <c r="N24" s="7" t="s">
        <v>141</v>
      </c>
      <c r="O24" s="7" t="s">
        <v>204</v>
      </c>
      <c r="P24" s="7" t="s">
        <v>249</v>
      </c>
      <c r="Q24" s="7"/>
      <c r="R24" s="11" t="s">
        <v>276</v>
      </c>
      <c r="S24" s="12" t="s">
        <v>19</v>
      </c>
      <c r="T24" s="7"/>
      <c r="U24" s="11" t="s">
        <v>19</v>
      </c>
      <c r="V24" s="11" t="s">
        <v>276</v>
      </c>
      <c r="W24" s="12" t="s">
        <v>277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278</v>
      </c>
      <c r="AD24" t="s">
        <v>6</v>
      </c>
      <c r="AE24" t="s">
        <v>208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279</v>
      </c>
      <c r="B25" s="6" t="s">
        <v>280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281</v>
      </c>
      <c r="H25" s="7" t="s">
        <v>282</v>
      </c>
      <c r="I25" s="7" t="s">
        <v>77</v>
      </c>
      <c r="J25" s="7" t="s">
        <v>2</v>
      </c>
      <c r="K25" s="7" t="s">
        <v>283</v>
      </c>
      <c r="L25" s="7">
        <v>1</v>
      </c>
      <c r="M25" s="7">
        <v>1</v>
      </c>
      <c r="N25" s="7" t="s">
        <v>284</v>
      </c>
      <c r="O25" s="7" t="s">
        <v>249</v>
      </c>
      <c r="P25" s="7" t="s">
        <v>285</v>
      </c>
      <c r="Q25" s="7"/>
      <c r="R25" s="11" t="s">
        <v>286</v>
      </c>
      <c r="S25" s="12" t="s">
        <v>19</v>
      </c>
      <c r="T25" s="7"/>
      <c r="U25" s="11" t="s">
        <v>19</v>
      </c>
      <c r="V25" s="11" t="s">
        <v>286</v>
      </c>
      <c r="W25" s="12" t="s">
        <v>232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287</v>
      </c>
      <c r="AD25" t="s">
        <v>6</v>
      </c>
      <c r="AE25" t="s">
        <v>288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289</v>
      </c>
      <c r="B26" s="6" t="s">
        <v>290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89</v>
      </c>
      <c r="H26" s="7" t="s">
        <v>90</v>
      </c>
      <c r="I26" s="7" t="s">
        <v>77</v>
      </c>
      <c r="J26" s="7" t="s">
        <v>2</v>
      </c>
      <c r="K26" s="7" t="s">
        <v>291</v>
      </c>
      <c r="L26" s="7">
        <v>1</v>
      </c>
      <c r="M26" s="7">
        <v>3</v>
      </c>
      <c r="N26" s="7" t="s">
        <v>292</v>
      </c>
      <c r="O26" s="7" t="s">
        <v>141</v>
      </c>
      <c r="P26" s="7" t="s">
        <v>285</v>
      </c>
      <c r="Q26" s="7"/>
      <c r="R26" s="11" t="s">
        <v>293</v>
      </c>
      <c r="S26" s="12" t="s">
        <v>19</v>
      </c>
      <c r="T26" s="7"/>
      <c r="U26" s="11" t="s">
        <v>19</v>
      </c>
      <c r="V26" s="11" t="s">
        <v>293</v>
      </c>
      <c r="W26" s="12" t="s">
        <v>294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295</v>
      </c>
      <c r="AD26" t="s">
        <v>6</v>
      </c>
      <c r="AE26" t="s">
        <v>97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296</v>
      </c>
      <c r="B27" s="6" t="s">
        <v>297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298</v>
      </c>
      <c r="H27" s="7" t="s">
        <v>299</v>
      </c>
      <c r="I27" s="7" t="s">
        <v>77</v>
      </c>
      <c r="J27" s="7" t="s">
        <v>2</v>
      </c>
      <c r="K27" s="7" t="s">
        <v>300</v>
      </c>
      <c r="L27" s="7">
        <v>1</v>
      </c>
      <c r="M27" s="7">
        <v>3</v>
      </c>
      <c r="N27" s="7" t="s">
        <v>120</v>
      </c>
      <c r="O27" s="7" t="s">
        <v>141</v>
      </c>
      <c r="P27" s="7" t="s">
        <v>285</v>
      </c>
      <c r="Q27" s="7"/>
      <c r="R27" s="11" t="s">
        <v>301</v>
      </c>
      <c r="S27" s="12" t="s">
        <v>19</v>
      </c>
      <c r="T27" s="7"/>
      <c r="U27" s="11" t="s">
        <v>19</v>
      </c>
      <c r="V27" s="11" t="s">
        <v>301</v>
      </c>
      <c r="W27" s="12" t="s">
        <v>302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303</v>
      </c>
      <c r="AD27" t="s">
        <v>6</v>
      </c>
      <c r="AE27" t="s">
        <v>304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305</v>
      </c>
      <c r="B28" s="6" t="s">
        <v>306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307</v>
      </c>
      <c r="H28" s="7" t="s">
        <v>308</v>
      </c>
      <c r="I28" s="7" t="s">
        <v>77</v>
      </c>
      <c r="J28" s="7" t="s">
        <v>2</v>
      </c>
      <c r="K28" s="7" t="s">
        <v>309</v>
      </c>
      <c r="L28" s="7">
        <v>1</v>
      </c>
      <c r="M28" s="7">
        <v>2</v>
      </c>
      <c r="N28" s="7" t="s">
        <v>130</v>
      </c>
      <c r="O28" s="7" t="s">
        <v>204</v>
      </c>
      <c r="P28" s="7" t="s">
        <v>285</v>
      </c>
      <c r="Q28" s="7"/>
      <c r="R28" s="11" t="s">
        <v>310</v>
      </c>
      <c r="S28" s="12" t="s">
        <v>19</v>
      </c>
      <c r="T28" s="7"/>
      <c r="U28" s="11" t="s">
        <v>19</v>
      </c>
      <c r="V28" s="11" t="s">
        <v>310</v>
      </c>
      <c r="W28" s="12" t="s">
        <v>311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312</v>
      </c>
      <c r="AD28" t="s">
        <v>6</v>
      </c>
      <c r="AE28" t="s">
        <v>313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314</v>
      </c>
      <c r="B29" s="6" t="s">
        <v>315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89</v>
      </c>
      <c r="H29" s="7" t="s">
        <v>90</v>
      </c>
      <c r="I29" s="7" t="s">
        <v>77</v>
      </c>
      <c r="J29" s="7" t="s">
        <v>2</v>
      </c>
      <c r="K29" s="7" t="s">
        <v>316</v>
      </c>
      <c r="L29" s="7">
        <v>1</v>
      </c>
      <c r="M29" s="7">
        <v>2</v>
      </c>
      <c r="N29" s="7" t="s">
        <v>120</v>
      </c>
      <c r="O29" s="7" t="s">
        <v>204</v>
      </c>
      <c r="P29" s="7" t="s">
        <v>285</v>
      </c>
      <c r="Q29" s="7"/>
      <c r="R29" s="11" t="s">
        <v>257</v>
      </c>
      <c r="S29" s="12" t="s">
        <v>19</v>
      </c>
      <c r="T29" s="7"/>
      <c r="U29" s="11" t="s">
        <v>19</v>
      </c>
      <c r="V29" s="11" t="s">
        <v>257</v>
      </c>
      <c r="W29" s="12" t="s">
        <v>258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259</v>
      </c>
      <c r="AD29" t="s">
        <v>6</v>
      </c>
      <c r="AE29" t="s">
        <v>97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317</v>
      </c>
      <c r="B30" s="6" t="s">
        <v>318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319</v>
      </c>
      <c r="H30" s="7" t="s">
        <v>320</v>
      </c>
      <c r="I30" s="7" t="s">
        <v>77</v>
      </c>
      <c r="J30" s="7" t="s">
        <v>2</v>
      </c>
      <c r="K30" s="7" t="s">
        <v>321</v>
      </c>
      <c r="L30" s="7">
        <v>1</v>
      </c>
      <c r="M30" s="7">
        <v>1</v>
      </c>
      <c r="N30" s="7" t="s">
        <v>285</v>
      </c>
      <c r="O30" s="7" t="s">
        <v>285</v>
      </c>
      <c r="P30" s="7" t="s">
        <v>250</v>
      </c>
      <c r="Q30" s="7"/>
      <c r="R30" s="11" t="s">
        <v>322</v>
      </c>
      <c r="S30" s="12" t="s">
        <v>322</v>
      </c>
      <c r="T30" s="7" t="s">
        <v>323</v>
      </c>
      <c r="U30" s="11" t="s">
        <v>19</v>
      </c>
      <c r="V30" s="11" t="s">
        <v>19</v>
      </c>
      <c r="W30" s="12" t="s">
        <v>19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19</v>
      </c>
      <c r="AD30" t="s">
        <v>6</v>
      </c>
      <c r="AE30" t="s">
        <v>134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324</v>
      </c>
      <c r="B31" s="6" t="s">
        <v>325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326</v>
      </c>
      <c r="H31" s="7" t="s">
        <v>327</v>
      </c>
      <c r="I31" s="7" t="s">
        <v>77</v>
      </c>
      <c r="J31" s="7" t="s">
        <v>2</v>
      </c>
      <c r="K31" s="7" t="s">
        <v>328</v>
      </c>
      <c r="L31" s="7">
        <v>1</v>
      </c>
      <c r="M31" s="7">
        <v>1</v>
      </c>
      <c r="N31" s="7" t="s">
        <v>81</v>
      </c>
      <c r="O31" s="7" t="s">
        <v>285</v>
      </c>
      <c r="P31" s="7" t="s">
        <v>250</v>
      </c>
      <c r="Q31" s="7"/>
      <c r="R31" s="11" t="s">
        <v>329</v>
      </c>
      <c r="S31" s="12" t="s">
        <v>19</v>
      </c>
      <c r="T31" s="7"/>
      <c r="U31" s="11" t="s">
        <v>19</v>
      </c>
      <c r="V31" s="11" t="s">
        <v>329</v>
      </c>
      <c r="W31" s="12" t="s">
        <v>330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331</v>
      </c>
      <c r="AD31" t="s">
        <v>6</v>
      </c>
      <c r="AE31" t="s">
        <v>332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333</v>
      </c>
      <c r="B32" s="6" t="s">
        <v>334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335</v>
      </c>
      <c r="H32" s="7" t="s">
        <v>336</v>
      </c>
      <c r="I32" s="7" t="s">
        <v>77</v>
      </c>
      <c r="J32" s="7" t="s">
        <v>2</v>
      </c>
      <c r="K32" s="7" t="s">
        <v>337</v>
      </c>
      <c r="L32" s="7">
        <v>1</v>
      </c>
      <c r="M32" s="7">
        <v>1</v>
      </c>
      <c r="N32" s="7" t="s">
        <v>338</v>
      </c>
      <c r="O32" s="7" t="s">
        <v>285</v>
      </c>
      <c r="P32" s="7" t="s">
        <v>250</v>
      </c>
      <c r="Q32" s="7"/>
      <c r="R32" s="11" t="s">
        <v>339</v>
      </c>
      <c r="S32" s="12" t="s">
        <v>19</v>
      </c>
      <c r="T32" s="7"/>
      <c r="U32" s="11" t="s">
        <v>19</v>
      </c>
      <c r="V32" s="11" t="s">
        <v>339</v>
      </c>
      <c r="W32" s="12" t="s">
        <v>19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339</v>
      </c>
      <c r="AD32" t="s">
        <v>6</v>
      </c>
      <c r="AE32" t="s">
        <v>313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340</v>
      </c>
      <c r="B33" s="6" t="s">
        <v>341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89</v>
      </c>
      <c r="H33" s="7" t="s">
        <v>90</v>
      </c>
      <c r="I33" s="7" t="s">
        <v>77</v>
      </c>
      <c r="J33" s="7" t="s">
        <v>2</v>
      </c>
      <c r="K33" s="7" t="s">
        <v>342</v>
      </c>
      <c r="L33" s="7">
        <v>1</v>
      </c>
      <c r="M33" s="7">
        <v>2</v>
      </c>
      <c r="N33" s="7" t="s">
        <v>343</v>
      </c>
      <c r="O33" s="7" t="s">
        <v>249</v>
      </c>
      <c r="P33" s="7" t="s">
        <v>250</v>
      </c>
      <c r="Q33" s="7"/>
      <c r="R33" s="11" t="s">
        <v>344</v>
      </c>
      <c r="S33" s="12" t="s">
        <v>19</v>
      </c>
      <c r="T33" s="7"/>
      <c r="U33" s="11" t="s">
        <v>19</v>
      </c>
      <c r="V33" s="11" t="s">
        <v>344</v>
      </c>
      <c r="W33" s="12" t="s">
        <v>345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346</v>
      </c>
      <c r="AD33" t="s">
        <v>6</v>
      </c>
      <c r="AE33" t="s">
        <v>97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347</v>
      </c>
      <c r="B34" s="6" t="s">
        <v>348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228</v>
      </c>
      <c r="H34" s="7" t="s">
        <v>229</v>
      </c>
      <c r="I34" s="7" t="s">
        <v>77</v>
      </c>
      <c r="J34" s="7" t="s">
        <v>2</v>
      </c>
      <c r="K34" s="7" t="s">
        <v>349</v>
      </c>
      <c r="L34" s="7">
        <v>1</v>
      </c>
      <c r="M34" s="7">
        <v>1</v>
      </c>
      <c r="N34" s="7" t="s">
        <v>120</v>
      </c>
      <c r="O34" s="7" t="s">
        <v>285</v>
      </c>
      <c r="P34" s="7" t="s">
        <v>250</v>
      </c>
      <c r="Q34" s="7"/>
      <c r="R34" s="11" t="s">
        <v>350</v>
      </c>
      <c r="S34" s="12" t="s">
        <v>19</v>
      </c>
      <c r="T34" s="7"/>
      <c r="U34" s="11" t="s">
        <v>19</v>
      </c>
      <c r="V34" s="11" t="s">
        <v>350</v>
      </c>
      <c r="W34" s="12" t="s">
        <v>351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352</v>
      </c>
      <c r="AD34" t="s">
        <v>6</v>
      </c>
      <c r="AE34" t="s">
        <v>234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353</v>
      </c>
      <c r="B35" s="6" t="s">
        <v>354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355</v>
      </c>
      <c r="H35" s="7" t="s">
        <v>356</v>
      </c>
      <c r="I35" s="7" t="s">
        <v>77</v>
      </c>
      <c r="J35" s="7" t="s">
        <v>2</v>
      </c>
      <c r="K35" s="7" t="s">
        <v>357</v>
      </c>
      <c r="L35" s="7">
        <v>1</v>
      </c>
      <c r="M35" s="7">
        <v>2</v>
      </c>
      <c r="N35" s="7" t="s">
        <v>204</v>
      </c>
      <c r="O35" s="7" t="s">
        <v>249</v>
      </c>
      <c r="P35" s="7" t="s">
        <v>250</v>
      </c>
      <c r="Q35" s="7"/>
      <c r="R35" s="11" t="s">
        <v>358</v>
      </c>
      <c r="S35" s="12" t="s">
        <v>19</v>
      </c>
      <c r="T35" s="7"/>
      <c r="U35" s="11" t="s">
        <v>19</v>
      </c>
      <c r="V35" s="11" t="s">
        <v>358</v>
      </c>
      <c r="W35" s="12" t="s">
        <v>359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360</v>
      </c>
      <c r="AD35" t="s">
        <v>6</v>
      </c>
      <c r="AE35" t="s">
        <v>361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362</v>
      </c>
      <c r="B36" s="6" t="s">
        <v>363</v>
      </c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364</v>
      </c>
      <c r="H36" s="7" t="s">
        <v>365</v>
      </c>
      <c r="I36" s="7" t="s">
        <v>77</v>
      </c>
      <c r="J36" s="7" t="s">
        <v>2</v>
      </c>
      <c r="K36" s="7" t="s">
        <v>366</v>
      </c>
      <c r="L36" s="7">
        <v>1</v>
      </c>
      <c r="M36" s="7">
        <v>2</v>
      </c>
      <c r="N36" s="7" t="s">
        <v>204</v>
      </c>
      <c r="O36" s="7" t="s">
        <v>249</v>
      </c>
      <c r="P36" s="7" t="s">
        <v>250</v>
      </c>
      <c r="Q36" s="7"/>
      <c r="R36" s="11" t="s">
        <v>367</v>
      </c>
      <c r="S36" s="12" t="s">
        <v>19</v>
      </c>
      <c r="T36" s="7"/>
      <c r="U36" s="11" t="s">
        <v>19</v>
      </c>
      <c r="V36" s="11" t="s">
        <v>367</v>
      </c>
      <c r="W36" s="12" t="s">
        <v>368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369</v>
      </c>
      <c r="AD36" t="s">
        <v>6</v>
      </c>
      <c r="AE36" t="s">
        <v>370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371</v>
      </c>
      <c r="B37" s="6" t="s">
        <v>372</v>
      </c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373</v>
      </c>
      <c r="H37" s="7" t="s">
        <v>374</v>
      </c>
      <c r="I37" s="7" t="s">
        <v>77</v>
      </c>
      <c r="J37" s="7" t="s">
        <v>2</v>
      </c>
      <c r="K37" s="7" t="s">
        <v>375</v>
      </c>
      <c r="L37" s="7">
        <v>1</v>
      </c>
      <c r="M37" s="7">
        <v>1</v>
      </c>
      <c r="N37" s="7" t="s">
        <v>249</v>
      </c>
      <c r="O37" s="7" t="s">
        <v>285</v>
      </c>
      <c r="P37" s="7" t="s">
        <v>250</v>
      </c>
      <c r="Q37" s="7"/>
      <c r="R37" s="11" t="s">
        <v>376</v>
      </c>
      <c r="S37" s="12" t="s">
        <v>19</v>
      </c>
      <c r="T37" s="7"/>
      <c r="U37" s="11" t="s">
        <v>19</v>
      </c>
      <c r="V37" s="11" t="s">
        <v>376</v>
      </c>
      <c r="W37" s="12" t="s">
        <v>377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378</v>
      </c>
      <c r="AD37" t="s">
        <v>6</v>
      </c>
      <c r="AE37" t="s">
        <v>379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380</v>
      </c>
      <c r="B38" s="6" t="s">
        <v>381</v>
      </c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382</v>
      </c>
      <c r="H38" s="7" t="s">
        <v>383</v>
      </c>
      <c r="I38" s="7" t="s">
        <v>77</v>
      </c>
      <c r="J38" s="7" t="s">
        <v>2</v>
      </c>
      <c r="K38" s="7" t="s">
        <v>384</v>
      </c>
      <c r="L38" s="7">
        <v>1</v>
      </c>
      <c r="M38" s="7">
        <v>2</v>
      </c>
      <c r="N38" s="7" t="s">
        <v>385</v>
      </c>
      <c r="O38" s="7" t="s">
        <v>249</v>
      </c>
      <c r="P38" s="7" t="s">
        <v>250</v>
      </c>
      <c r="Q38" s="7"/>
      <c r="R38" s="11" t="s">
        <v>386</v>
      </c>
      <c r="S38" s="12" t="s">
        <v>19</v>
      </c>
      <c r="T38" s="7"/>
      <c r="U38" s="11" t="s">
        <v>19</v>
      </c>
      <c r="V38" s="11" t="s">
        <v>386</v>
      </c>
      <c r="W38" s="12" t="s">
        <v>387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388</v>
      </c>
      <c r="AD38" t="s">
        <v>6</v>
      </c>
      <c r="AE38" t="s">
        <v>389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390</v>
      </c>
      <c r="B39" s="6" t="s">
        <v>391</v>
      </c>
      <c r="C39" s="6" t="s">
        <v>72</v>
      </c>
      <c r="D39" s="6" t="s">
        <v>73</v>
      </c>
      <c r="E39" s="6" t="s">
        <v>74</v>
      </c>
      <c r="F39" s="6" t="s">
        <v>73</v>
      </c>
      <c r="G39" s="6" t="s">
        <v>75</v>
      </c>
      <c r="H39" s="7" t="s">
        <v>76</v>
      </c>
      <c r="I39" s="7" t="s">
        <v>77</v>
      </c>
      <c r="J39" s="7" t="s">
        <v>2</v>
      </c>
      <c r="K39" s="7" t="s">
        <v>392</v>
      </c>
      <c r="L39" s="7">
        <v>1</v>
      </c>
      <c r="M39" s="7">
        <v>1</v>
      </c>
      <c r="N39" s="7" t="s">
        <v>393</v>
      </c>
      <c r="O39" s="7" t="s">
        <v>250</v>
      </c>
      <c r="P39" s="7" t="s">
        <v>394</v>
      </c>
      <c r="Q39" s="7"/>
      <c r="R39" s="11" t="s">
        <v>395</v>
      </c>
      <c r="S39" s="12" t="s">
        <v>19</v>
      </c>
      <c r="T39" s="7"/>
      <c r="U39" s="11" t="s">
        <v>19</v>
      </c>
      <c r="V39" s="11" t="s">
        <v>395</v>
      </c>
      <c r="W39" s="12" t="s">
        <v>396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397</v>
      </c>
      <c r="AD39" t="s">
        <v>6</v>
      </c>
      <c r="AE39" t="s">
        <v>398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399</v>
      </c>
      <c r="B40" s="6" t="s">
        <v>400</v>
      </c>
      <c r="C40" s="6" t="s">
        <v>72</v>
      </c>
      <c r="D40" s="6" t="s">
        <v>73</v>
      </c>
      <c r="E40" s="6" t="s">
        <v>74</v>
      </c>
      <c r="F40" s="6" t="s">
        <v>73</v>
      </c>
      <c r="G40" s="6" t="s">
        <v>401</v>
      </c>
      <c r="H40" s="7" t="s">
        <v>402</v>
      </c>
      <c r="I40" s="7" t="s">
        <v>77</v>
      </c>
      <c r="J40" s="7" t="s">
        <v>2</v>
      </c>
      <c r="K40" s="7" t="s">
        <v>403</v>
      </c>
      <c r="L40" s="7">
        <v>1</v>
      </c>
      <c r="M40" s="7">
        <v>1</v>
      </c>
      <c r="N40" s="7" t="s">
        <v>92</v>
      </c>
      <c r="O40" s="7" t="s">
        <v>250</v>
      </c>
      <c r="P40" s="7" t="s">
        <v>394</v>
      </c>
      <c r="Q40" s="7"/>
      <c r="R40" s="11" t="s">
        <v>404</v>
      </c>
      <c r="S40" s="12" t="s">
        <v>19</v>
      </c>
      <c r="T40" s="7"/>
      <c r="U40" s="11" t="s">
        <v>19</v>
      </c>
      <c r="V40" s="11" t="s">
        <v>404</v>
      </c>
      <c r="W40" s="12" t="s">
        <v>150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405</v>
      </c>
      <c r="AD40" t="s">
        <v>6</v>
      </c>
      <c r="AE40" t="s">
        <v>406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407</v>
      </c>
      <c r="B41" s="6" t="s">
        <v>408</v>
      </c>
      <c r="C41" s="6" t="s">
        <v>72</v>
      </c>
      <c r="D41" s="6" t="s">
        <v>73</v>
      </c>
      <c r="E41" s="6" t="s">
        <v>74</v>
      </c>
      <c r="F41" s="6" t="s">
        <v>73</v>
      </c>
      <c r="G41" s="6" t="s">
        <v>409</v>
      </c>
      <c r="H41" s="7" t="s">
        <v>410</v>
      </c>
      <c r="I41" s="7" t="s">
        <v>77</v>
      </c>
      <c r="J41" s="7" t="s">
        <v>2</v>
      </c>
      <c r="K41" s="7" t="s">
        <v>411</v>
      </c>
      <c r="L41" s="7">
        <v>1</v>
      </c>
      <c r="M41" s="7">
        <v>3</v>
      </c>
      <c r="N41" s="7" t="s">
        <v>157</v>
      </c>
      <c r="O41" s="7" t="s">
        <v>249</v>
      </c>
      <c r="P41" s="7" t="s">
        <v>394</v>
      </c>
      <c r="Q41" s="7"/>
      <c r="R41" s="11" t="s">
        <v>412</v>
      </c>
      <c r="S41" s="12" t="s">
        <v>19</v>
      </c>
      <c r="T41" s="7"/>
      <c r="U41" s="11" t="s">
        <v>19</v>
      </c>
      <c r="V41" s="11" t="s">
        <v>412</v>
      </c>
      <c r="W41" s="12" t="s">
        <v>413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414</v>
      </c>
      <c r="AD41" t="s">
        <v>6</v>
      </c>
      <c r="AE41" t="s">
        <v>415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416</v>
      </c>
      <c r="B42" s="6" t="s">
        <v>417</v>
      </c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307</v>
      </c>
      <c r="H42" s="7" t="s">
        <v>308</v>
      </c>
      <c r="I42" s="7" t="s">
        <v>77</v>
      </c>
      <c r="J42" s="7" t="s">
        <v>2</v>
      </c>
      <c r="K42" s="7" t="s">
        <v>418</v>
      </c>
      <c r="L42" s="7">
        <v>1</v>
      </c>
      <c r="M42" s="7">
        <v>3</v>
      </c>
      <c r="N42" s="7" t="s">
        <v>157</v>
      </c>
      <c r="O42" s="7" t="s">
        <v>249</v>
      </c>
      <c r="P42" s="7" t="s">
        <v>394</v>
      </c>
      <c r="Q42" s="7"/>
      <c r="R42" s="11" t="s">
        <v>419</v>
      </c>
      <c r="S42" s="12" t="s">
        <v>19</v>
      </c>
      <c r="T42" s="7"/>
      <c r="U42" s="11" t="s">
        <v>19</v>
      </c>
      <c r="V42" s="11" t="s">
        <v>419</v>
      </c>
      <c r="W42" s="12" t="s">
        <v>420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421</v>
      </c>
      <c r="AD42" t="s">
        <v>6</v>
      </c>
      <c r="AE42" t="s">
        <v>422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423</v>
      </c>
      <c r="B43" s="6" t="s">
        <v>424</v>
      </c>
      <c r="C43" s="6" t="s">
        <v>72</v>
      </c>
      <c r="D43" s="6" t="s">
        <v>73</v>
      </c>
      <c r="E43" s="6" t="s">
        <v>74</v>
      </c>
      <c r="F43" s="6" t="s">
        <v>73</v>
      </c>
      <c r="G43" s="6" t="s">
        <v>298</v>
      </c>
      <c r="H43" s="7" t="s">
        <v>299</v>
      </c>
      <c r="I43" s="7" t="s">
        <v>77</v>
      </c>
      <c r="J43" s="7" t="s">
        <v>2</v>
      </c>
      <c r="K43" s="7" t="s">
        <v>425</v>
      </c>
      <c r="L43" s="7">
        <v>3</v>
      </c>
      <c r="M43" s="7">
        <v>1</v>
      </c>
      <c r="N43" s="7" t="s">
        <v>81</v>
      </c>
      <c r="O43" s="7" t="s">
        <v>250</v>
      </c>
      <c r="P43" s="7" t="s">
        <v>394</v>
      </c>
      <c r="Q43" s="7"/>
      <c r="R43" s="11" t="s">
        <v>426</v>
      </c>
      <c r="S43" s="12" t="s">
        <v>19</v>
      </c>
      <c r="T43" s="7"/>
      <c r="U43" s="11" t="s">
        <v>19</v>
      </c>
      <c r="V43" s="11" t="s">
        <v>426</v>
      </c>
      <c r="W43" s="12" t="s">
        <v>427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428</v>
      </c>
      <c r="AD43" t="s">
        <v>6</v>
      </c>
      <c r="AE43" t="s">
        <v>304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429</v>
      </c>
      <c r="B44" s="6" t="s">
        <v>430</v>
      </c>
      <c r="C44" s="6" t="s">
        <v>72</v>
      </c>
      <c r="D44" s="6" t="s">
        <v>73</v>
      </c>
      <c r="E44" s="6" t="s">
        <v>74</v>
      </c>
      <c r="F44" s="6" t="s">
        <v>73</v>
      </c>
      <c r="G44" s="6" t="s">
        <v>117</v>
      </c>
      <c r="H44" s="7" t="s">
        <v>118</v>
      </c>
      <c r="I44" s="7" t="s">
        <v>77</v>
      </c>
      <c r="J44" s="7" t="s">
        <v>2</v>
      </c>
      <c r="K44" s="7" t="s">
        <v>431</v>
      </c>
      <c r="L44" s="7">
        <v>1</v>
      </c>
      <c r="M44" s="7">
        <v>1</v>
      </c>
      <c r="N44" s="7" t="s">
        <v>250</v>
      </c>
      <c r="O44" s="7" t="s">
        <v>250</v>
      </c>
      <c r="P44" s="7" t="s">
        <v>394</v>
      </c>
      <c r="Q44" s="7"/>
      <c r="R44" s="11" t="s">
        <v>432</v>
      </c>
      <c r="S44" s="12" t="s">
        <v>19</v>
      </c>
      <c r="T44" s="7"/>
      <c r="U44" s="11" t="s">
        <v>19</v>
      </c>
      <c r="V44" s="11" t="s">
        <v>432</v>
      </c>
      <c r="W44" s="12" t="s">
        <v>132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433</v>
      </c>
      <c r="AD44" t="s">
        <v>6</v>
      </c>
      <c r="AE44" t="s">
        <v>124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434</v>
      </c>
      <c r="B45" s="6" t="s">
        <v>435</v>
      </c>
      <c r="C45" s="6" t="s">
        <v>72</v>
      </c>
      <c r="D45" s="6" t="s">
        <v>73</v>
      </c>
      <c r="E45" s="6" t="s">
        <v>74</v>
      </c>
      <c r="F45" s="6" t="s">
        <v>73</v>
      </c>
      <c r="G45" s="6" t="s">
        <v>89</v>
      </c>
      <c r="H45" s="7" t="s">
        <v>90</v>
      </c>
      <c r="I45" s="7" t="s">
        <v>77</v>
      </c>
      <c r="J45" s="7" t="s">
        <v>2</v>
      </c>
      <c r="K45" s="7" t="s">
        <v>436</v>
      </c>
      <c r="L45" s="7">
        <v>1</v>
      </c>
      <c r="M45" s="7">
        <v>3</v>
      </c>
      <c r="N45" s="7" t="s">
        <v>385</v>
      </c>
      <c r="O45" s="7" t="s">
        <v>249</v>
      </c>
      <c r="P45" s="7" t="s">
        <v>394</v>
      </c>
      <c r="Q45" s="7"/>
      <c r="R45" s="11" t="s">
        <v>437</v>
      </c>
      <c r="S45" s="12" t="s">
        <v>19</v>
      </c>
      <c r="T45" s="7"/>
      <c r="U45" s="11" t="s">
        <v>19</v>
      </c>
      <c r="V45" s="11" t="s">
        <v>437</v>
      </c>
      <c r="W45" s="12" t="s">
        <v>438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439</v>
      </c>
      <c r="AD45" t="s">
        <v>6</v>
      </c>
      <c r="AE45" t="s">
        <v>97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440</v>
      </c>
      <c r="B46" s="6" t="s">
        <v>441</v>
      </c>
      <c r="C46" s="6" t="s">
        <v>72</v>
      </c>
      <c r="D46" s="6" t="s">
        <v>73</v>
      </c>
      <c r="E46" s="6" t="s">
        <v>74</v>
      </c>
      <c r="F46" s="6" t="s">
        <v>73</v>
      </c>
      <c r="G46" s="6" t="s">
        <v>228</v>
      </c>
      <c r="H46" s="7" t="s">
        <v>229</v>
      </c>
      <c r="I46" s="7" t="s">
        <v>77</v>
      </c>
      <c r="J46" s="7" t="s">
        <v>2</v>
      </c>
      <c r="K46" s="7" t="s">
        <v>442</v>
      </c>
      <c r="L46" s="7">
        <v>1</v>
      </c>
      <c r="M46" s="7">
        <v>2</v>
      </c>
      <c r="N46" s="7" t="s">
        <v>141</v>
      </c>
      <c r="O46" s="7" t="s">
        <v>285</v>
      </c>
      <c r="P46" s="7" t="s">
        <v>394</v>
      </c>
      <c r="Q46" s="7"/>
      <c r="R46" s="11" t="s">
        <v>443</v>
      </c>
      <c r="S46" s="12" t="s">
        <v>19</v>
      </c>
      <c r="T46" s="7"/>
      <c r="U46" s="11" t="s">
        <v>19</v>
      </c>
      <c r="V46" s="11" t="s">
        <v>443</v>
      </c>
      <c r="W46" s="12" t="s">
        <v>444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445</v>
      </c>
      <c r="AD46" t="s">
        <v>6</v>
      </c>
      <c r="AE46" t="s">
        <v>446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447</v>
      </c>
      <c r="B47" s="6" t="s">
        <v>448</v>
      </c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449</v>
      </c>
      <c r="H47" s="7" t="s">
        <v>450</v>
      </c>
      <c r="I47" s="7" t="s">
        <v>77</v>
      </c>
      <c r="J47" s="7" t="s">
        <v>2</v>
      </c>
      <c r="K47" s="7" t="s">
        <v>451</v>
      </c>
      <c r="L47" s="7">
        <v>1</v>
      </c>
      <c r="M47" s="7">
        <v>3</v>
      </c>
      <c r="N47" s="7" t="s">
        <v>250</v>
      </c>
      <c r="O47" s="7" t="s">
        <v>452</v>
      </c>
      <c r="P47" s="7" t="s">
        <v>453</v>
      </c>
      <c r="Q47" s="7"/>
      <c r="R47" s="11" t="s">
        <v>454</v>
      </c>
      <c r="S47" s="12" t="s">
        <v>454</v>
      </c>
      <c r="T47" s="7" t="s">
        <v>455</v>
      </c>
      <c r="U47" s="11" t="s">
        <v>19</v>
      </c>
      <c r="V47" s="11" t="s">
        <v>19</v>
      </c>
      <c r="W47" s="12" t="s">
        <v>19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19</v>
      </c>
      <c r="AD47" t="s">
        <v>6</v>
      </c>
      <c r="AE47" t="s">
        <v>456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457</v>
      </c>
      <c r="B48" s="6" t="s">
        <v>458</v>
      </c>
      <c r="C48" s="6" t="s">
        <v>72</v>
      </c>
      <c r="D48" s="6" t="s">
        <v>73</v>
      </c>
      <c r="E48" s="6" t="s">
        <v>74</v>
      </c>
      <c r="F48" s="6" t="s">
        <v>73</v>
      </c>
      <c r="G48" s="6" t="s">
        <v>127</v>
      </c>
      <c r="H48" s="7" t="s">
        <v>128</v>
      </c>
      <c r="I48" s="7" t="s">
        <v>77</v>
      </c>
      <c r="J48" s="7" t="s">
        <v>2</v>
      </c>
      <c r="K48" s="7" t="s">
        <v>459</v>
      </c>
      <c r="L48" s="7">
        <v>1</v>
      </c>
      <c r="M48" s="7">
        <v>2</v>
      </c>
      <c r="N48" s="7" t="s">
        <v>204</v>
      </c>
      <c r="O48" s="7" t="s">
        <v>285</v>
      </c>
      <c r="P48" s="7" t="s">
        <v>394</v>
      </c>
      <c r="Q48" s="7"/>
      <c r="R48" s="11" t="s">
        <v>460</v>
      </c>
      <c r="S48" s="12" t="s">
        <v>19</v>
      </c>
      <c r="T48" s="7"/>
      <c r="U48" s="11" t="s">
        <v>19</v>
      </c>
      <c r="V48" s="11" t="s">
        <v>460</v>
      </c>
      <c r="W48" s="12" t="s">
        <v>359</v>
      </c>
      <c r="X48" s="12" t="s">
        <v>19</v>
      </c>
      <c r="Y48" s="11" t="s">
        <v>19</v>
      </c>
      <c r="Z48" s="12" t="s">
        <v>19</v>
      </c>
      <c r="AA48" s="14" t="s">
        <v>19</v>
      </c>
      <c r="AB48" t="s">
        <v>19</v>
      </c>
      <c r="AC48" t="s">
        <v>461</v>
      </c>
      <c r="AD48" t="s">
        <v>6</v>
      </c>
      <c r="AE48" t="s">
        <v>313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462</v>
      </c>
      <c r="B49" s="6" t="s">
        <v>463</v>
      </c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464</v>
      </c>
      <c r="H49" s="7" t="s">
        <v>465</v>
      </c>
      <c r="I49" s="7" t="s">
        <v>77</v>
      </c>
      <c r="J49" s="7" t="s">
        <v>2</v>
      </c>
      <c r="K49" s="7" t="s">
        <v>466</v>
      </c>
      <c r="L49" s="7">
        <v>1</v>
      </c>
      <c r="M49" s="7">
        <v>1</v>
      </c>
      <c r="N49" s="7" t="s">
        <v>204</v>
      </c>
      <c r="O49" s="7" t="s">
        <v>250</v>
      </c>
      <c r="P49" s="7" t="s">
        <v>394</v>
      </c>
      <c r="Q49" s="7"/>
      <c r="R49" s="11" t="s">
        <v>467</v>
      </c>
      <c r="S49" s="12" t="s">
        <v>19</v>
      </c>
      <c r="T49" s="7"/>
      <c r="U49" s="11" t="s">
        <v>19</v>
      </c>
      <c r="V49" s="11" t="s">
        <v>467</v>
      </c>
      <c r="W49" s="12" t="s">
        <v>468</v>
      </c>
      <c r="X49" s="12" t="s">
        <v>19</v>
      </c>
      <c r="Y49" s="11" t="s">
        <v>19</v>
      </c>
      <c r="Z49" s="12" t="s">
        <v>19</v>
      </c>
      <c r="AA49" s="14" t="s">
        <v>19</v>
      </c>
      <c r="AB49" t="s">
        <v>19</v>
      </c>
      <c r="AC49" t="s">
        <v>469</v>
      </c>
      <c r="AD49" t="s">
        <v>6</v>
      </c>
      <c r="AE49" t="s">
        <v>470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471</v>
      </c>
      <c r="B50" s="6" t="s">
        <v>472</v>
      </c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473</v>
      </c>
      <c r="H50" s="7" t="s">
        <v>474</v>
      </c>
      <c r="I50" s="7" t="s">
        <v>77</v>
      </c>
      <c r="J50" s="7" t="s">
        <v>2</v>
      </c>
      <c r="K50" s="7" t="s">
        <v>475</v>
      </c>
      <c r="L50" s="7">
        <v>1</v>
      </c>
      <c r="M50" s="7">
        <v>1</v>
      </c>
      <c r="N50" s="7" t="s">
        <v>250</v>
      </c>
      <c r="O50" s="7" t="s">
        <v>250</v>
      </c>
      <c r="P50" s="7" t="s">
        <v>394</v>
      </c>
      <c r="Q50" s="7"/>
      <c r="R50" s="11" t="s">
        <v>476</v>
      </c>
      <c r="S50" s="12" t="s">
        <v>19</v>
      </c>
      <c r="T50" s="7"/>
      <c r="U50" s="11" t="s">
        <v>19</v>
      </c>
      <c r="V50" s="11" t="s">
        <v>476</v>
      </c>
      <c r="W50" s="12" t="s">
        <v>477</v>
      </c>
      <c r="X50" s="12" t="s">
        <v>19</v>
      </c>
      <c r="Y50" s="11" t="s">
        <v>19</v>
      </c>
      <c r="Z50" s="12" t="s">
        <v>19</v>
      </c>
      <c r="AA50" s="14" t="s">
        <v>19</v>
      </c>
      <c r="AB50" t="s">
        <v>19</v>
      </c>
      <c r="AC50" t="s">
        <v>478</v>
      </c>
      <c r="AD50" t="s">
        <v>6</v>
      </c>
      <c r="AE50" t="s">
        <v>479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480</v>
      </c>
      <c r="B51" s="6" t="s">
        <v>481</v>
      </c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482</v>
      </c>
      <c r="H51" s="7" t="s">
        <v>483</v>
      </c>
      <c r="I51" s="7" t="s">
        <v>77</v>
      </c>
      <c r="J51" s="7" t="s">
        <v>2</v>
      </c>
      <c r="K51" s="7" t="s">
        <v>484</v>
      </c>
      <c r="L51" s="7">
        <v>1</v>
      </c>
      <c r="M51" s="7">
        <v>1</v>
      </c>
      <c r="N51" s="7" t="s">
        <v>394</v>
      </c>
      <c r="O51" s="7" t="s">
        <v>394</v>
      </c>
      <c r="P51" s="7" t="s">
        <v>452</v>
      </c>
      <c r="Q51" s="7"/>
      <c r="R51" s="11" t="s">
        <v>485</v>
      </c>
      <c r="S51" s="12" t="s">
        <v>485</v>
      </c>
      <c r="T51" s="7" t="s">
        <v>486</v>
      </c>
      <c r="U51" s="11" t="s">
        <v>19</v>
      </c>
      <c r="V51" s="11" t="s">
        <v>19</v>
      </c>
      <c r="W51" s="12" t="s">
        <v>19</v>
      </c>
      <c r="X51" s="12" t="s">
        <v>19</v>
      </c>
      <c r="Y51" s="11" t="s">
        <v>19</v>
      </c>
      <c r="Z51" s="12" t="s">
        <v>19</v>
      </c>
      <c r="AA51" s="14" t="s">
        <v>19</v>
      </c>
      <c r="AB51" t="s">
        <v>19</v>
      </c>
      <c r="AC51" t="s">
        <v>19</v>
      </c>
      <c r="AD51" t="s">
        <v>6</v>
      </c>
      <c r="AE51" t="s">
        <v>487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488</v>
      </c>
      <c r="B52" s="6" t="s">
        <v>489</v>
      </c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449</v>
      </c>
      <c r="H52" s="7" t="s">
        <v>450</v>
      </c>
      <c r="I52" s="7" t="s">
        <v>77</v>
      </c>
      <c r="J52" s="7" t="s">
        <v>2</v>
      </c>
      <c r="K52" s="7" t="s">
        <v>490</v>
      </c>
      <c r="L52" s="7">
        <v>1</v>
      </c>
      <c r="M52" s="7">
        <v>4</v>
      </c>
      <c r="N52" s="7" t="s">
        <v>394</v>
      </c>
      <c r="O52" s="7" t="s">
        <v>491</v>
      </c>
      <c r="P52" s="7" t="s">
        <v>492</v>
      </c>
      <c r="Q52" s="7"/>
      <c r="R52" s="11" t="s">
        <v>493</v>
      </c>
      <c r="S52" s="12" t="s">
        <v>493</v>
      </c>
      <c r="T52" s="7" t="s">
        <v>494</v>
      </c>
      <c r="U52" s="11" t="s">
        <v>19</v>
      </c>
      <c r="V52" s="11" t="s">
        <v>19</v>
      </c>
      <c r="W52" s="12" t="s">
        <v>19</v>
      </c>
      <c r="X52" s="12" t="s">
        <v>19</v>
      </c>
      <c r="Y52" s="11" t="s">
        <v>19</v>
      </c>
      <c r="Z52" s="12" t="s">
        <v>19</v>
      </c>
      <c r="AA52" s="14" t="s">
        <v>19</v>
      </c>
      <c r="AB52" t="s">
        <v>19</v>
      </c>
      <c r="AC52" t="s">
        <v>19</v>
      </c>
      <c r="AD52" t="s">
        <v>6</v>
      </c>
      <c r="AE52" t="s">
        <v>495</v>
      </c>
      <c r="AF52" t="s">
        <v>86</v>
      </c>
      <c r="AG52" t="s">
        <v>73</v>
      </c>
      <c r="AH52" t="s">
        <v>19</v>
      </c>
    </row>
    <row r="53" customHeight="1" spans="1:32">
      <c r="A53" s="10" t="s">
        <v>496</v>
      </c>
      <c r="B53" s="10"/>
      <c r="C53" s="10" t="s">
        <v>497</v>
      </c>
      <c r="D53" s="10"/>
      <c r="E53" s="10"/>
      <c r="F53" s="10"/>
      <c r="G53" s="10" t="s">
        <v>497</v>
      </c>
      <c r="H53" s="10" t="s">
        <v>497</v>
      </c>
      <c r="I53" s="10" t="s">
        <v>497</v>
      </c>
      <c r="J53" s="10" t="s">
        <v>497</v>
      </c>
      <c r="K53" s="10" t="s">
        <v>497</v>
      </c>
      <c r="L53" s="10" t="s">
        <v>497</v>
      </c>
      <c r="M53" s="10" t="s">
        <v>497</v>
      </c>
      <c r="N53" s="10" t="s">
        <v>497</v>
      </c>
      <c r="O53" s="10" t="s">
        <v>497</v>
      </c>
      <c r="P53" s="10" t="s">
        <v>497</v>
      </c>
      <c r="Q53" s="10"/>
      <c r="R53" s="13" t="s">
        <v>20</v>
      </c>
      <c r="S53" s="13" t="s">
        <v>21</v>
      </c>
      <c r="T53" s="10" t="s">
        <v>497</v>
      </c>
      <c r="U53" s="13"/>
      <c r="V53" s="13" t="s">
        <v>498</v>
      </c>
      <c r="W53" s="13" t="s">
        <v>22</v>
      </c>
      <c r="X53" s="13"/>
      <c r="Y53" s="13"/>
      <c r="Z53" s="13"/>
      <c r="AA53" s="10"/>
      <c r="AB53" s="13"/>
      <c r="AC53" s="10"/>
      <c r="AD53" s="10" t="s">
        <v>497</v>
      </c>
      <c r="AE53" s="10"/>
      <c r="AF5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499</v>
      </c>
      <c r="B1" s="4" t="s">
        <v>500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501</v>
      </c>
      <c r="H1" s="4" t="s">
        <v>502</v>
      </c>
      <c r="I1" s="4" t="s">
        <v>13</v>
      </c>
      <c r="J1" s="4" t="s">
        <v>17</v>
      </c>
      <c r="K1" s="4" t="s">
        <v>18</v>
      </c>
      <c r="L1" s="9" t="s">
        <v>503</v>
      </c>
      <c r="M1" s="4" t="s">
        <v>504</v>
      </c>
      <c r="N1" s="4" t="s">
        <v>505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506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2"/>
  <sheetViews>
    <sheetView tabSelected="1" topLeftCell="A44" workbookViewId="0">
      <selection activeCell="A60" sqref="A60:C6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507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7544</v>
      </c>
      <c r="E2" t="str">
        <f>VLOOKUP(A2,HOP!A:L,12,0)</f>
        <v>7544.00</v>
      </c>
      <c r="F2" t="str">
        <f>VLOOKUP(A2,HOP!A:C,3,0)</f>
        <v>3010911</v>
      </c>
      <c r="G2">
        <f>D2-E2</f>
        <v>0</v>
      </c>
      <c r="H2" t="str">
        <f>$H$1&amp;F2</f>
        <v>，3010911</v>
      </c>
      <c r="I2" t="str">
        <f>VLOOKUP(A2,HOP!A:U,21,0)</f>
        <v>直采</v>
      </c>
    </row>
    <row r="3" ht="14.25" customHeight="1" spans="1:9">
      <c r="A3" s="6" t="s">
        <v>87</v>
      </c>
      <c r="B3" s="7" t="s">
        <v>93</v>
      </c>
      <c r="C3" s="7" t="s">
        <v>81</v>
      </c>
      <c r="D3" s="3">
        <v>1393</v>
      </c>
      <c r="E3" t="str">
        <f>VLOOKUP(A3,HOP!A:L,12,0)</f>
        <v>1393.00</v>
      </c>
      <c r="F3" t="str">
        <f>VLOOKUP(A3,HOP!A:C,3,0)</f>
        <v>3058286</v>
      </c>
      <c r="G3">
        <f t="shared" ref="G3:G34" si="0">D3-E3</f>
        <v>0</v>
      </c>
      <c r="H3" t="str">
        <f t="shared" ref="H3:H34" si="1">$H$1&amp;F3</f>
        <v>，3058286</v>
      </c>
      <c r="I3" t="str">
        <f>VLOOKUP(A3,HOP!A:U,21,0)</f>
        <v>直采</v>
      </c>
    </row>
    <row r="4" ht="14.25" customHeight="1" spans="1:9">
      <c r="A4" s="6" t="s">
        <v>98</v>
      </c>
      <c r="B4" s="7" t="s">
        <v>80</v>
      </c>
      <c r="C4" s="7" t="s">
        <v>81</v>
      </c>
      <c r="D4" s="3">
        <v>2041</v>
      </c>
      <c r="E4" t="str">
        <f>VLOOKUP(A4,HOP!A:L,12,0)</f>
        <v>2041.00</v>
      </c>
      <c r="F4" t="str">
        <f>VLOOKUP(A4,HOP!A:C,3,0)</f>
        <v>3097356</v>
      </c>
      <c r="G4">
        <f t="shared" si="0"/>
        <v>0</v>
      </c>
      <c r="H4" t="str">
        <f t="shared" si="1"/>
        <v>，3097356</v>
      </c>
      <c r="I4" t="str">
        <f>VLOOKUP(A4,HOP!A:U,21,0)</f>
        <v>直采</v>
      </c>
    </row>
    <row r="5" ht="14.25" customHeight="1" spans="1:9">
      <c r="A5" s="6" t="s">
        <v>105</v>
      </c>
      <c r="B5" s="7" t="s">
        <v>93</v>
      </c>
      <c r="C5" s="7" t="s">
        <v>81</v>
      </c>
      <c r="D5" s="3">
        <v>792</v>
      </c>
      <c r="E5" t="str">
        <f>VLOOKUP(A5,HOP!A:L,12,0)</f>
        <v>792.00</v>
      </c>
      <c r="F5" t="str">
        <f>VLOOKUP(A5,HOP!A:C,3,0)</f>
        <v>3127276</v>
      </c>
      <c r="G5">
        <f t="shared" si="0"/>
        <v>0</v>
      </c>
      <c r="H5" t="str">
        <f t="shared" si="1"/>
        <v>，3127276</v>
      </c>
      <c r="I5" t="str">
        <f>VLOOKUP(A5,HOP!A:U,21,0)</f>
        <v>直采</v>
      </c>
    </row>
    <row r="6" ht="14.25" customHeight="1" spans="1:9">
      <c r="A6" s="6" t="s">
        <v>115</v>
      </c>
      <c r="B6" s="7" t="s">
        <v>120</v>
      </c>
      <c r="C6" s="7" t="s">
        <v>81</v>
      </c>
      <c r="D6" s="3">
        <v>1018</v>
      </c>
      <c r="E6" t="str">
        <f>VLOOKUP(A6,HOP!A:L,12,0)</f>
        <v>1018.00</v>
      </c>
      <c r="F6" t="str">
        <f>VLOOKUP(A6,HOP!A:C,3,0)</f>
        <v>3153643</v>
      </c>
      <c r="G6">
        <f t="shared" si="0"/>
        <v>0</v>
      </c>
      <c r="H6" t="str">
        <f t="shared" si="1"/>
        <v>，3153643</v>
      </c>
      <c r="I6" t="str">
        <f>VLOOKUP(A6,HOP!A:U,21,0)</f>
        <v>直采</v>
      </c>
    </row>
    <row r="7" ht="14.25" customHeight="1" spans="1:9">
      <c r="A7" s="6" t="s">
        <v>125</v>
      </c>
      <c r="B7" s="7" t="s">
        <v>93</v>
      </c>
      <c r="C7" s="7" t="s">
        <v>81</v>
      </c>
      <c r="D7" s="3">
        <v>647</v>
      </c>
      <c r="E7" t="str">
        <f>VLOOKUP(A7,HOP!A:L,12,0)</f>
        <v>647.00</v>
      </c>
      <c r="F7" t="str">
        <f>VLOOKUP(A7,HOP!A:C,3,0)</f>
        <v>3139445</v>
      </c>
      <c r="G7">
        <f t="shared" si="0"/>
        <v>0</v>
      </c>
      <c r="H7" t="str">
        <f t="shared" si="1"/>
        <v>，3139445</v>
      </c>
      <c r="I7" t="str">
        <f>VLOOKUP(A7,HOP!A:U,21,0)</f>
        <v>直连</v>
      </c>
    </row>
    <row r="8" ht="14.25" customHeight="1" spans="1:9">
      <c r="A8" s="6" t="s">
        <v>135</v>
      </c>
      <c r="B8" s="7" t="s">
        <v>93</v>
      </c>
      <c r="C8" s="7" t="s">
        <v>141</v>
      </c>
      <c r="D8" s="3">
        <v>11259</v>
      </c>
      <c r="E8" t="str">
        <f>VLOOKUP(A8,HOP!A:L,12,0)</f>
        <v>11259.00</v>
      </c>
      <c r="F8" t="str">
        <f>VLOOKUP(A8,HOP!A:C,3,0)</f>
        <v>3033928</v>
      </c>
      <c r="G8">
        <f t="shared" si="0"/>
        <v>0</v>
      </c>
      <c r="H8" t="str">
        <f t="shared" si="1"/>
        <v>，3033928</v>
      </c>
      <c r="I8" t="str">
        <f>VLOOKUP(A8,HOP!A:U,21,0)</f>
        <v>直采</v>
      </c>
    </row>
    <row r="9" ht="14.25" customHeight="1" spans="1:9">
      <c r="A9" s="6" t="s">
        <v>146</v>
      </c>
      <c r="B9" s="7" t="s">
        <v>81</v>
      </c>
      <c r="C9" s="7" t="s">
        <v>141</v>
      </c>
      <c r="D9" s="3">
        <v>509</v>
      </c>
      <c r="E9" t="str">
        <f>VLOOKUP(A9,HOP!A:L,12,0)</f>
        <v>509.00</v>
      </c>
      <c r="F9" t="str">
        <f>VLOOKUP(A9,HOP!A:C,3,0)</f>
        <v>3155867</v>
      </c>
      <c r="G9">
        <f t="shared" si="0"/>
        <v>0</v>
      </c>
      <c r="H9" t="str">
        <f t="shared" si="1"/>
        <v>，3155867</v>
      </c>
      <c r="I9" t="str">
        <f>VLOOKUP(A9,HOP!A:U,21,0)</f>
        <v>直采</v>
      </c>
    </row>
    <row r="10" ht="14.25" customHeight="1" spans="1:9">
      <c r="A10" s="6" t="s">
        <v>152</v>
      </c>
      <c r="B10" s="7" t="s">
        <v>81</v>
      </c>
      <c r="C10" s="7" t="s">
        <v>141</v>
      </c>
      <c r="D10" s="3">
        <v>943</v>
      </c>
      <c r="E10" t="str">
        <f>VLOOKUP(A10,HOP!A:L,12,0)</f>
        <v>943.00</v>
      </c>
      <c r="F10" t="str">
        <f>VLOOKUP(A10,HOP!A:C,3,0)</f>
        <v>3127543</v>
      </c>
      <c r="G10">
        <f t="shared" si="0"/>
        <v>0</v>
      </c>
      <c r="H10" t="str">
        <f t="shared" si="1"/>
        <v>，3127543</v>
      </c>
      <c r="I10" t="str">
        <f>VLOOKUP(A10,HOP!A:U,21,0)</f>
        <v>直连</v>
      </c>
    </row>
    <row r="11" ht="14.25" hidden="1" customHeight="1" spans="1:9">
      <c r="A11" s="6" t="s">
        <v>162</v>
      </c>
      <c r="B11" s="7" t="s">
        <v>167</v>
      </c>
      <c r="C11" s="7" t="s">
        <v>168</v>
      </c>
      <c r="D11" s="3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t="14.25" hidden="1" customHeight="1" spans="1:9">
      <c r="A12" s="6" t="s">
        <v>172</v>
      </c>
      <c r="B12" s="7" t="s">
        <v>177</v>
      </c>
      <c r="C12" s="7" t="s">
        <v>178</v>
      </c>
      <c r="D12" s="3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t="14.25" hidden="1" customHeight="1" spans="1:9">
      <c r="A13" s="6" t="s">
        <v>182</v>
      </c>
      <c r="B13" s="7" t="s">
        <v>177</v>
      </c>
      <c r="C13" s="7" t="s">
        <v>178</v>
      </c>
      <c r="D13" s="3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t="14.25" hidden="1" customHeight="1" spans="1:9">
      <c r="A14" s="6" t="s">
        <v>188</v>
      </c>
      <c r="B14" s="7" t="s">
        <v>193</v>
      </c>
      <c r="C14" s="7" t="s">
        <v>194</v>
      </c>
      <c r="D14" s="3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t="14.25" customHeight="1" spans="1:9">
      <c r="A15" s="6" t="s">
        <v>198</v>
      </c>
      <c r="B15" s="7" t="s">
        <v>81</v>
      </c>
      <c r="C15" s="7" t="s">
        <v>204</v>
      </c>
      <c r="D15" s="3">
        <v>1138</v>
      </c>
      <c r="E15" t="str">
        <f>VLOOKUP(A15,HOP!A:L,12,0)</f>
        <v>1138.00</v>
      </c>
      <c r="F15" t="str">
        <f>VLOOKUP(A15,HOP!A:C,3,0)</f>
        <v>3082498</v>
      </c>
      <c r="G15">
        <f t="shared" si="0"/>
        <v>0</v>
      </c>
      <c r="H15" t="str">
        <f t="shared" si="1"/>
        <v>，3082498</v>
      </c>
      <c r="I15" t="str">
        <f>VLOOKUP(A15,HOP!A:U,21,0)</f>
        <v>直采</v>
      </c>
    </row>
    <row r="16" ht="14.25" customHeight="1" spans="1:9">
      <c r="A16" s="6" t="s">
        <v>209</v>
      </c>
      <c r="B16" s="7" t="s">
        <v>120</v>
      </c>
      <c r="C16" s="7" t="s">
        <v>204</v>
      </c>
      <c r="D16" s="3">
        <v>462</v>
      </c>
      <c r="E16" t="str">
        <f>VLOOKUP(A16,HOP!A:L,12,0)</f>
        <v>462.00</v>
      </c>
      <c r="F16" t="str">
        <f>VLOOKUP(A16,HOP!A:C,3,0)</f>
        <v>3126766</v>
      </c>
      <c r="G16">
        <f t="shared" si="0"/>
        <v>0</v>
      </c>
      <c r="H16" t="str">
        <f t="shared" si="1"/>
        <v>，3126766</v>
      </c>
      <c r="I16" t="str">
        <f>VLOOKUP(A16,HOP!A:U,21,0)</f>
        <v>直连</v>
      </c>
    </row>
    <row r="17" ht="14.25" customHeight="1" spans="1:9">
      <c r="A17" s="6" t="s">
        <v>218</v>
      </c>
      <c r="B17" s="7" t="s">
        <v>141</v>
      </c>
      <c r="C17" s="7" t="s">
        <v>204</v>
      </c>
      <c r="D17" s="3">
        <v>704</v>
      </c>
      <c r="E17" t="str">
        <f>VLOOKUP(A17,HOP!A:L,12,0)</f>
        <v>704.00</v>
      </c>
      <c r="F17" t="str">
        <f>VLOOKUP(A17,HOP!A:C,3,0)</f>
        <v>3158694</v>
      </c>
      <c r="G17">
        <f t="shared" si="0"/>
        <v>0</v>
      </c>
      <c r="H17" t="str">
        <f t="shared" si="1"/>
        <v>，3158694</v>
      </c>
      <c r="I17" t="str">
        <f>VLOOKUP(A17,HOP!A:U,21,0)</f>
        <v>直连</v>
      </c>
    </row>
    <row r="18" ht="14.25" customHeight="1" spans="1:9">
      <c r="A18" s="6" t="s">
        <v>226</v>
      </c>
      <c r="B18" s="7" t="s">
        <v>141</v>
      </c>
      <c r="C18" s="7" t="s">
        <v>204</v>
      </c>
      <c r="D18" s="3">
        <v>957</v>
      </c>
      <c r="E18" t="str">
        <f>VLOOKUP(A18,HOP!A:L,12,0)</f>
        <v>957.00</v>
      </c>
      <c r="F18" t="str">
        <f>VLOOKUP(A18,HOP!A:C,3,0)</f>
        <v>3149250</v>
      </c>
      <c r="G18">
        <f t="shared" si="0"/>
        <v>0</v>
      </c>
      <c r="H18" t="str">
        <f t="shared" si="1"/>
        <v>，3149250</v>
      </c>
      <c r="I18" t="str">
        <f>VLOOKUP(A18,HOP!A:U,21,0)</f>
        <v>直连</v>
      </c>
    </row>
    <row r="19" ht="14.25" hidden="1" customHeight="1" spans="1:9">
      <c r="A19" s="6" t="s">
        <v>235</v>
      </c>
      <c r="B19" s="7" t="s">
        <v>178</v>
      </c>
      <c r="C19" s="7" t="s">
        <v>240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hidden="1" customHeight="1" spans="1:9">
      <c r="A20" s="6" t="s">
        <v>244</v>
      </c>
      <c r="B20" s="7" t="s">
        <v>249</v>
      </c>
      <c r="C20" s="7" t="s">
        <v>250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t="14.25" customHeight="1" spans="1:9">
      <c r="A21" s="6" t="s">
        <v>254</v>
      </c>
      <c r="B21" s="7" t="s">
        <v>141</v>
      </c>
      <c r="C21" s="7" t="s">
        <v>249</v>
      </c>
      <c r="D21" s="3">
        <v>1178</v>
      </c>
      <c r="E21" t="str">
        <f>VLOOKUP(A21,HOP!A:L,12,0)</f>
        <v>1178.00</v>
      </c>
      <c r="F21" t="str">
        <f>VLOOKUP(A21,HOP!A:C,3,0)</f>
        <v>3147038</v>
      </c>
      <c r="G21">
        <f t="shared" si="0"/>
        <v>0</v>
      </c>
      <c r="H21" t="str">
        <f t="shared" si="1"/>
        <v>，3147038</v>
      </c>
      <c r="I21" t="str">
        <f>VLOOKUP(A21,HOP!A:U,21,0)</f>
        <v>直采</v>
      </c>
    </row>
    <row r="22" ht="14.25" customHeight="1" spans="1:9">
      <c r="A22" s="6" t="s">
        <v>260</v>
      </c>
      <c r="B22" s="7" t="s">
        <v>204</v>
      </c>
      <c r="C22" s="7" t="s">
        <v>249</v>
      </c>
      <c r="D22" s="3">
        <v>680</v>
      </c>
      <c r="E22" t="str">
        <f>VLOOKUP(A22,HOP!A:L,12,0)</f>
        <v>680.00</v>
      </c>
      <c r="F22" t="str">
        <f>VLOOKUP(A22,HOP!A:C,3,0)</f>
        <v>3162453</v>
      </c>
      <c r="G22">
        <f t="shared" si="0"/>
        <v>0</v>
      </c>
      <c r="H22" t="str">
        <f t="shared" si="1"/>
        <v>，3162453</v>
      </c>
      <c r="I22" t="str">
        <f>VLOOKUP(A22,HOP!A:U,21,0)</f>
        <v>直连</v>
      </c>
    </row>
    <row r="23" ht="14.25" customHeight="1" spans="1:9">
      <c r="A23" s="6" t="s">
        <v>265</v>
      </c>
      <c r="B23" s="7" t="s">
        <v>204</v>
      </c>
      <c r="C23" s="7" t="s">
        <v>249</v>
      </c>
      <c r="D23" s="3">
        <v>788</v>
      </c>
      <c r="E23" t="str">
        <f>VLOOKUP(A23,HOP!A:L,12,0)</f>
        <v>788.00</v>
      </c>
      <c r="F23" t="str">
        <f>VLOOKUP(A23,HOP!A:C,3,0)</f>
        <v>3162695</v>
      </c>
      <c r="G23">
        <f t="shared" si="0"/>
        <v>0</v>
      </c>
      <c r="H23" t="str">
        <f t="shared" si="1"/>
        <v>，3162695</v>
      </c>
      <c r="I23" t="str">
        <f>VLOOKUP(A23,HOP!A:U,21,0)</f>
        <v>直采</v>
      </c>
    </row>
    <row r="24" ht="14.25" customHeight="1" spans="1:9">
      <c r="A24" s="6" t="s">
        <v>273</v>
      </c>
      <c r="B24" s="7" t="s">
        <v>204</v>
      </c>
      <c r="C24" s="7" t="s">
        <v>249</v>
      </c>
      <c r="D24" s="3">
        <v>569</v>
      </c>
      <c r="E24" t="str">
        <f>VLOOKUP(A24,HOP!A:L,12,0)</f>
        <v>569.00</v>
      </c>
      <c r="F24" t="str">
        <f>VLOOKUP(A24,HOP!A:C,3,0)</f>
        <v>3160844</v>
      </c>
      <c r="G24">
        <f t="shared" si="0"/>
        <v>0</v>
      </c>
      <c r="H24" t="str">
        <f t="shared" si="1"/>
        <v>，3160844</v>
      </c>
      <c r="I24" t="str">
        <f>VLOOKUP(A24,HOP!A:U,21,0)</f>
        <v>直采</v>
      </c>
    </row>
    <row r="25" ht="14.25" customHeight="1" spans="1:9">
      <c r="A25" s="6" t="s">
        <v>279</v>
      </c>
      <c r="B25" s="7" t="s">
        <v>249</v>
      </c>
      <c r="C25" s="7" t="s">
        <v>285</v>
      </c>
      <c r="D25" s="3">
        <v>761</v>
      </c>
      <c r="E25" t="str">
        <f>VLOOKUP(A25,HOP!A:L,12,0)</f>
        <v>761.00</v>
      </c>
      <c r="F25" t="str">
        <f>VLOOKUP(A25,HOP!A:C,3,0)</f>
        <v>3078529</v>
      </c>
      <c r="G25">
        <f t="shared" si="0"/>
        <v>0</v>
      </c>
      <c r="H25" t="str">
        <f t="shared" si="1"/>
        <v>，3078529</v>
      </c>
      <c r="I25" t="str">
        <f>VLOOKUP(A25,HOP!A:U,21,0)</f>
        <v>直采</v>
      </c>
    </row>
    <row r="26" ht="14.25" customHeight="1" spans="1:9">
      <c r="A26" s="6" t="s">
        <v>289</v>
      </c>
      <c r="B26" s="7" t="s">
        <v>141</v>
      </c>
      <c r="C26" s="7" t="s">
        <v>285</v>
      </c>
      <c r="D26" s="3">
        <v>1767</v>
      </c>
      <c r="E26" t="str">
        <f>VLOOKUP(A26,HOP!A:L,12,0)</f>
        <v>1767.00</v>
      </c>
      <c r="F26" t="str">
        <f>VLOOKUP(A26,HOP!A:C,3,0)</f>
        <v>3140389</v>
      </c>
      <c r="G26">
        <f t="shared" si="0"/>
        <v>0</v>
      </c>
      <c r="H26" t="str">
        <f t="shared" si="1"/>
        <v>，3140389</v>
      </c>
      <c r="I26" t="str">
        <f>VLOOKUP(A26,HOP!A:U,21,0)</f>
        <v>直采</v>
      </c>
    </row>
    <row r="27" ht="14.25" customHeight="1" spans="1:9">
      <c r="A27" s="6" t="s">
        <v>296</v>
      </c>
      <c r="B27" s="7" t="s">
        <v>141</v>
      </c>
      <c r="C27" s="7" t="s">
        <v>285</v>
      </c>
      <c r="D27" s="3">
        <v>2103</v>
      </c>
      <c r="E27" t="str">
        <f>VLOOKUP(A27,HOP!A:L,12,0)</f>
        <v>2103.00</v>
      </c>
      <c r="F27" t="str">
        <f>VLOOKUP(A27,HOP!A:C,3,0)</f>
        <v>3153889</v>
      </c>
      <c r="G27">
        <f t="shared" si="0"/>
        <v>0</v>
      </c>
      <c r="H27" t="str">
        <f t="shared" si="1"/>
        <v>，3153889</v>
      </c>
      <c r="I27" t="str">
        <f>VLOOKUP(A27,HOP!A:U,21,0)</f>
        <v>直采</v>
      </c>
    </row>
    <row r="28" ht="14.25" customHeight="1" spans="1:9">
      <c r="A28" s="6" t="s">
        <v>305</v>
      </c>
      <c r="B28" s="7" t="s">
        <v>204</v>
      </c>
      <c r="C28" s="7" t="s">
        <v>285</v>
      </c>
      <c r="D28" s="3">
        <v>738</v>
      </c>
      <c r="E28" t="str">
        <f>VLOOKUP(A28,HOP!A:L,12,0)</f>
        <v>738.00</v>
      </c>
      <c r="F28" t="str">
        <f>VLOOKUP(A28,HOP!A:C,3,0)</f>
        <v>3137733</v>
      </c>
      <c r="G28">
        <f t="shared" si="0"/>
        <v>0</v>
      </c>
      <c r="H28" t="str">
        <f t="shared" si="1"/>
        <v>，3137733</v>
      </c>
      <c r="I28" t="str">
        <f>VLOOKUP(A28,HOP!A:U,21,0)</f>
        <v>直连</v>
      </c>
    </row>
    <row r="29" ht="14.25" customHeight="1" spans="1:9">
      <c r="A29" s="6" t="s">
        <v>314</v>
      </c>
      <c r="B29" s="7" t="s">
        <v>204</v>
      </c>
      <c r="C29" s="7" t="s">
        <v>285</v>
      </c>
      <c r="D29" s="3">
        <v>1178</v>
      </c>
      <c r="E29" t="str">
        <f>VLOOKUP(A29,HOP!A:L,12,0)</f>
        <v>1178.00</v>
      </c>
      <c r="F29" t="str">
        <f>VLOOKUP(A29,HOP!A:C,3,0)</f>
        <v>3153860</v>
      </c>
      <c r="G29">
        <f t="shared" si="0"/>
        <v>0</v>
      </c>
      <c r="H29" t="str">
        <f t="shared" si="1"/>
        <v>，3153860</v>
      </c>
      <c r="I29" t="str">
        <f>VLOOKUP(A29,HOP!A:U,21,0)</f>
        <v>直采</v>
      </c>
    </row>
    <row r="30" ht="14.25" hidden="1" customHeight="1" spans="1:9">
      <c r="A30" s="6" t="s">
        <v>317</v>
      </c>
      <c r="B30" s="7" t="s">
        <v>285</v>
      </c>
      <c r="C30" s="7" t="s">
        <v>250</v>
      </c>
      <c r="D30" s="3">
        <v>0</v>
      </c>
      <c r="E30" t="str">
        <f>VLOOKUP(A30,HOP!A:L,12,0)</f>
        <v>99.00</v>
      </c>
      <c r="F30" t="str">
        <f>VLOOKUP(A30,HOP!A:C,3,0)</f>
        <v>3169114</v>
      </c>
      <c r="G30">
        <f t="shared" si="0"/>
        <v>-99</v>
      </c>
      <c r="H30" t="str">
        <f t="shared" si="1"/>
        <v>，3169114</v>
      </c>
      <c r="I30" t="str">
        <f>VLOOKUP(A30,HOP!A:U,21,0)</f>
        <v>直连</v>
      </c>
    </row>
    <row r="31" ht="14.25" customHeight="1" spans="1:9">
      <c r="A31" s="6" t="s">
        <v>324</v>
      </c>
      <c r="B31" s="7" t="s">
        <v>285</v>
      </c>
      <c r="C31" s="7" t="s">
        <v>250</v>
      </c>
      <c r="D31" s="3">
        <v>380</v>
      </c>
      <c r="E31" t="str">
        <f>VLOOKUP(A31,HOP!A:L,12,0)</f>
        <v>380.00</v>
      </c>
      <c r="F31" t="str">
        <f>VLOOKUP(A31,HOP!A:C,3,0)</f>
        <v>3157863</v>
      </c>
      <c r="G31">
        <f t="shared" si="0"/>
        <v>0</v>
      </c>
      <c r="H31" t="str">
        <f t="shared" si="1"/>
        <v>，3157863</v>
      </c>
      <c r="I31" t="str">
        <f>VLOOKUP(A31,HOP!A:U,21,0)</f>
        <v>直连</v>
      </c>
    </row>
    <row r="32" ht="14.25" customHeight="1" spans="1:9">
      <c r="A32" s="6" t="s">
        <v>333</v>
      </c>
      <c r="B32" s="7" t="s">
        <v>285</v>
      </c>
      <c r="C32" s="7" t="s">
        <v>250</v>
      </c>
      <c r="D32" s="3">
        <v>628</v>
      </c>
      <c r="E32" t="str">
        <f>VLOOKUP(A32,HOP!A:L,12,0)</f>
        <v>628.00</v>
      </c>
      <c r="F32" t="str">
        <f>VLOOKUP(A32,HOP!A:C,3,0)</f>
        <v>3102205</v>
      </c>
      <c r="G32">
        <f t="shared" si="0"/>
        <v>0</v>
      </c>
      <c r="H32" t="str">
        <f t="shared" si="1"/>
        <v>，3102205</v>
      </c>
      <c r="I32" t="str">
        <f>VLOOKUP(A32,HOP!A:U,21,0)</f>
        <v>直连</v>
      </c>
    </row>
    <row r="33" ht="14.25" customHeight="1" spans="1:9">
      <c r="A33" s="6" t="s">
        <v>340</v>
      </c>
      <c r="B33" s="7" t="s">
        <v>249</v>
      </c>
      <c r="C33" s="7" t="s">
        <v>250</v>
      </c>
      <c r="D33" s="3">
        <v>1546</v>
      </c>
      <c r="E33" t="str">
        <f>VLOOKUP(A33,HOP!A:L,12,0)</f>
        <v>1546.00</v>
      </c>
      <c r="F33" t="str">
        <f>VLOOKUP(A33,HOP!A:C,3,0)</f>
        <v>3108453</v>
      </c>
      <c r="G33">
        <f t="shared" si="0"/>
        <v>0</v>
      </c>
      <c r="H33" t="str">
        <f t="shared" si="1"/>
        <v>，3108453</v>
      </c>
      <c r="I33" t="str">
        <f>VLOOKUP(A33,HOP!A:U,21,0)</f>
        <v>直采</v>
      </c>
    </row>
    <row r="34" ht="14.25" customHeight="1" spans="1:9">
      <c r="A34" s="6" t="s">
        <v>347</v>
      </c>
      <c r="B34" s="7" t="s">
        <v>285</v>
      </c>
      <c r="C34" s="7" t="s">
        <v>250</v>
      </c>
      <c r="D34" s="3">
        <v>1427</v>
      </c>
      <c r="E34" t="str">
        <f>VLOOKUP(A34,HOP!A:L,12,0)</f>
        <v>1427.00</v>
      </c>
      <c r="F34" t="str">
        <f>VLOOKUP(A34,HOP!A:C,3,0)</f>
        <v>3153112</v>
      </c>
      <c r="G34">
        <f t="shared" si="0"/>
        <v>0</v>
      </c>
      <c r="H34" t="str">
        <f t="shared" si="1"/>
        <v>，3153112</v>
      </c>
      <c r="I34" t="str">
        <f>VLOOKUP(A34,HOP!A:U,21,0)</f>
        <v>直连</v>
      </c>
    </row>
    <row r="35" ht="14.25" customHeight="1" spans="1:9">
      <c r="A35" s="6" t="s">
        <v>353</v>
      </c>
      <c r="B35" s="7" t="s">
        <v>249</v>
      </c>
      <c r="C35" s="7" t="s">
        <v>250</v>
      </c>
      <c r="D35" s="3">
        <v>626</v>
      </c>
      <c r="E35" t="str">
        <f>VLOOKUP(A35,HOP!A:L,12,0)</f>
        <v>626.00</v>
      </c>
      <c r="F35" t="str">
        <f>VLOOKUP(A35,HOP!A:C,3,0)</f>
        <v>3162020</v>
      </c>
      <c r="G35">
        <f t="shared" ref="G35:G52" si="2">D35-E35</f>
        <v>0</v>
      </c>
      <c r="H35" t="str">
        <f t="shared" ref="H35:H52" si="3">$H$1&amp;F35</f>
        <v>，3162020</v>
      </c>
      <c r="I35" t="str">
        <f>VLOOKUP(A35,HOP!A:U,21,0)</f>
        <v>直连</v>
      </c>
    </row>
    <row r="36" ht="14.25" customHeight="1" spans="1:9">
      <c r="A36" s="6" t="s">
        <v>362</v>
      </c>
      <c r="B36" s="7" t="s">
        <v>249</v>
      </c>
      <c r="C36" s="7" t="s">
        <v>250</v>
      </c>
      <c r="D36" s="3">
        <v>2441</v>
      </c>
      <c r="E36" t="str">
        <f>VLOOKUP(A36,HOP!A:L,12,0)</f>
        <v>2441.00</v>
      </c>
      <c r="F36" t="str">
        <f>VLOOKUP(A36,HOP!A:C,3,0)</f>
        <v>3164621</v>
      </c>
      <c r="G36">
        <f t="shared" si="2"/>
        <v>0</v>
      </c>
      <c r="H36" t="str">
        <f t="shared" si="3"/>
        <v>，3164621</v>
      </c>
      <c r="I36" t="str">
        <f>VLOOKUP(A36,HOP!A:U,21,0)</f>
        <v>直连</v>
      </c>
    </row>
    <row r="37" ht="14.25" customHeight="1" spans="1:9">
      <c r="A37" s="6" t="s">
        <v>371</v>
      </c>
      <c r="B37" s="7" t="s">
        <v>285</v>
      </c>
      <c r="C37" s="7" t="s">
        <v>250</v>
      </c>
      <c r="D37" s="3">
        <v>1180</v>
      </c>
      <c r="E37" t="str">
        <f>VLOOKUP(A37,HOP!A:L,12,0)</f>
        <v>1180.00</v>
      </c>
      <c r="F37" t="str">
        <f>VLOOKUP(A37,HOP!A:C,3,0)</f>
        <v>3167529</v>
      </c>
      <c r="G37">
        <f t="shared" si="2"/>
        <v>0</v>
      </c>
      <c r="H37" t="str">
        <f t="shared" si="3"/>
        <v>，3167529</v>
      </c>
      <c r="I37" t="str">
        <f>VLOOKUP(A37,HOP!A:U,21,0)</f>
        <v>直连</v>
      </c>
    </row>
    <row r="38" ht="14.25" customHeight="1" spans="1:9">
      <c r="A38" s="6" t="s">
        <v>380</v>
      </c>
      <c r="B38" s="7" t="s">
        <v>249</v>
      </c>
      <c r="C38" s="7" t="s">
        <v>250</v>
      </c>
      <c r="D38" s="3">
        <v>2301</v>
      </c>
      <c r="E38" t="str">
        <f>VLOOKUP(A38,HOP!A:L,12,0)</f>
        <v>2301.00</v>
      </c>
      <c r="F38" t="str">
        <f>VLOOKUP(A38,HOP!A:C,3,0)</f>
        <v>3105702</v>
      </c>
      <c r="G38">
        <f t="shared" si="2"/>
        <v>0</v>
      </c>
      <c r="H38" t="str">
        <f t="shared" si="3"/>
        <v>，3105702</v>
      </c>
      <c r="I38" t="str">
        <f>VLOOKUP(A38,HOP!A:U,21,0)</f>
        <v>直连</v>
      </c>
    </row>
    <row r="39" ht="14.25" customHeight="1" spans="1:9">
      <c r="A39" s="6" t="s">
        <v>390</v>
      </c>
      <c r="B39" s="7" t="s">
        <v>250</v>
      </c>
      <c r="C39" s="7" t="s">
        <v>394</v>
      </c>
      <c r="D39" s="3">
        <v>1665</v>
      </c>
      <c r="E39" t="str">
        <f>VLOOKUP(A39,HOP!A:L,12,0)</f>
        <v>1665.00</v>
      </c>
      <c r="F39" t="str">
        <f>VLOOKUP(A39,HOP!A:C,3,0)</f>
        <v>3022056</v>
      </c>
      <c r="G39">
        <f t="shared" si="2"/>
        <v>0</v>
      </c>
      <c r="H39" t="str">
        <f t="shared" si="3"/>
        <v>，3022056</v>
      </c>
      <c r="I39" t="str">
        <f>VLOOKUP(A39,HOP!A:U,21,0)</f>
        <v>直采</v>
      </c>
    </row>
    <row r="40" ht="14.25" customHeight="1" spans="1:9">
      <c r="A40" s="6" t="s">
        <v>399</v>
      </c>
      <c r="B40" s="7" t="s">
        <v>250</v>
      </c>
      <c r="C40" s="7" t="s">
        <v>394</v>
      </c>
      <c r="D40" s="3">
        <v>768</v>
      </c>
      <c r="E40" t="str">
        <f>VLOOKUP(A40,HOP!A:L,12,0)</f>
        <v>768.00</v>
      </c>
      <c r="F40" t="str">
        <f>VLOOKUP(A40,HOP!A:C,3,0)</f>
        <v>3060492</v>
      </c>
      <c r="G40">
        <f t="shared" si="2"/>
        <v>0</v>
      </c>
      <c r="H40" t="str">
        <f t="shared" si="3"/>
        <v>，3060492</v>
      </c>
      <c r="I40" t="str">
        <f>VLOOKUP(A40,HOP!A:U,21,0)</f>
        <v>直连</v>
      </c>
    </row>
    <row r="41" ht="14.25" customHeight="1" spans="1:9">
      <c r="A41" s="6" t="s">
        <v>407</v>
      </c>
      <c r="B41" s="7" t="s">
        <v>249</v>
      </c>
      <c r="C41" s="7" t="s">
        <v>394</v>
      </c>
      <c r="D41" s="3">
        <v>2493</v>
      </c>
      <c r="E41" t="str">
        <f>VLOOKUP(A41,HOP!A:L,12,0)</f>
        <v>2493.00</v>
      </c>
      <c r="F41" t="str">
        <f>VLOOKUP(A41,HOP!A:C,3,0)</f>
        <v>3131255</v>
      </c>
      <c r="G41">
        <f t="shared" si="2"/>
        <v>0</v>
      </c>
      <c r="H41" t="str">
        <f t="shared" si="3"/>
        <v>，3131255</v>
      </c>
      <c r="I41" t="str">
        <f>VLOOKUP(A41,HOP!A:U,21,0)</f>
        <v>直采</v>
      </c>
    </row>
    <row r="42" ht="14.25" customHeight="1" spans="1:9">
      <c r="A42" s="6" t="s">
        <v>416</v>
      </c>
      <c r="B42" s="7" t="s">
        <v>249</v>
      </c>
      <c r="C42" s="7" t="s">
        <v>394</v>
      </c>
      <c r="D42" s="3">
        <v>1113</v>
      </c>
      <c r="E42" t="str">
        <f>VLOOKUP(A42,HOP!A:L,12,0)</f>
        <v>1113.00</v>
      </c>
      <c r="F42" t="str">
        <f>VLOOKUP(A42,HOP!A:C,3,0)</f>
        <v>3129894</v>
      </c>
      <c r="G42">
        <f t="shared" si="2"/>
        <v>0</v>
      </c>
      <c r="H42" t="str">
        <f t="shared" si="3"/>
        <v>，3129894</v>
      </c>
      <c r="I42" t="str">
        <f>VLOOKUP(A42,HOP!A:U,21,0)</f>
        <v>直连</v>
      </c>
    </row>
    <row r="43" ht="14.25" customHeight="1" spans="1:9">
      <c r="A43" s="6" t="s">
        <v>423</v>
      </c>
      <c r="B43" s="7" t="s">
        <v>250</v>
      </c>
      <c r="C43" s="7" t="s">
        <v>394</v>
      </c>
      <c r="D43" s="3">
        <v>2148</v>
      </c>
      <c r="E43" t="str">
        <f>VLOOKUP(A43,HOP!A:L,12,0)</f>
        <v>2148.00</v>
      </c>
      <c r="F43" t="str">
        <f>VLOOKUP(A43,HOP!A:C,3,0)</f>
        <v>3157453</v>
      </c>
      <c r="G43">
        <f t="shared" si="2"/>
        <v>0</v>
      </c>
      <c r="H43" t="str">
        <f t="shared" si="3"/>
        <v>，3157453</v>
      </c>
      <c r="I43" t="str">
        <f>VLOOKUP(A43,HOP!A:U,21,0)</f>
        <v>直采</v>
      </c>
    </row>
    <row r="44" ht="14.25" customHeight="1" spans="1:9">
      <c r="A44" s="6" t="s">
        <v>429</v>
      </c>
      <c r="B44" s="7" t="s">
        <v>250</v>
      </c>
      <c r="C44" s="7" t="s">
        <v>394</v>
      </c>
      <c r="D44" s="3">
        <v>496</v>
      </c>
      <c r="E44" t="str">
        <f>VLOOKUP(A44,HOP!A:L,12,0)</f>
        <v>496.00</v>
      </c>
      <c r="F44" t="str">
        <f>VLOOKUP(A44,HOP!A:C,3,0)</f>
        <v>3171222</v>
      </c>
      <c r="G44">
        <f t="shared" si="2"/>
        <v>0</v>
      </c>
      <c r="H44" t="str">
        <f t="shared" si="3"/>
        <v>，3171222</v>
      </c>
      <c r="I44" t="str">
        <f>VLOOKUP(A44,HOP!A:U,21,0)</f>
        <v>直采</v>
      </c>
    </row>
    <row r="45" ht="14.25" customHeight="1" spans="1:9">
      <c r="A45" s="6" t="s">
        <v>434</v>
      </c>
      <c r="B45" s="7" t="s">
        <v>249</v>
      </c>
      <c r="C45" s="7" t="s">
        <v>394</v>
      </c>
      <c r="D45" s="3">
        <v>2440</v>
      </c>
      <c r="E45" t="str">
        <f>VLOOKUP(A45,HOP!A:L,12,0)</f>
        <v>2440.00</v>
      </c>
      <c r="F45" t="str">
        <f>VLOOKUP(A45,HOP!A:C,3,0)</f>
        <v>3104931</v>
      </c>
      <c r="G45">
        <f t="shared" si="2"/>
        <v>0</v>
      </c>
      <c r="H45" t="str">
        <f t="shared" si="3"/>
        <v>，3104931</v>
      </c>
      <c r="I45" t="str">
        <f>VLOOKUP(A45,HOP!A:U,21,0)</f>
        <v>直采</v>
      </c>
    </row>
    <row r="46" ht="14.25" customHeight="1" spans="1:9">
      <c r="A46" s="6" t="s">
        <v>440</v>
      </c>
      <c r="B46" s="7" t="s">
        <v>285</v>
      </c>
      <c r="C46" s="7" t="s">
        <v>394</v>
      </c>
      <c r="D46" s="3">
        <v>3345</v>
      </c>
      <c r="E46" t="str">
        <f>VLOOKUP(A46,HOP!A:L,12,0)</f>
        <v>3345.00</v>
      </c>
      <c r="F46" t="str">
        <f>VLOOKUP(A46,HOP!A:C,3,0)</f>
        <v>3159594</v>
      </c>
      <c r="G46">
        <f t="shared" si="2"/>
        <v>0</v>
      </c>
      <c r="H46" t="str">
        <f t="shared" si="3"/>
        <v>，3159594</v>
      </c>
      <c r="I46" t="str">
        <f>VLOOKUP(A46,HOP!A:U,21,0)</f>
        <v>直连</v>
      </c>
    </row>
    <row r="47" ht="14.25" hidden="1" customHeight="1" spans="1:9">
      <c r="A47" s="6" t="s">
        <v>447</v>
      </c>
      <c r="B47" s="7" t="s">
        <v>452</v>
      </c>
      <c r="C47" s="7" t="s">
        <v>453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2"/>
        <v>#N/A</v>
      </c>
      <c r="H47" t="e">
        <f t="shared" si="3"/>
        <v>#N/A</v>
      </c>
      <c r="I47" t="e">
        <f>VLOOKUP(A47,HOP!A:U,21,0)</f>
        <v>#N/A</v>
      </c>
    </row>
    <row r="48" ht="14.25" customHeight="1" spans="1:9">
      <c r="A48" s="6" t="s">
        <v>457</v>
      </c>
      <c r="B48" s="7" t="s">
        <v>285</v>
      </c>
      <c r="C48" s="7" t="s">
        <v>394</v>
      </c>
      <c r="D48" s="3">
        <v>774</v>
      </c>
      <c r="E48" t="str">
        <f>VLOOKUP(A48,HOP!A:L,12,0)</f>
        <v>774.00</v>
      </c>
      <c r="F48" t="str">
        <f>VLOOKUP(A48,HOP!A:C,3,0)</f>
        <v>3163094</v>
      </c>
      <c r="G48">
        <f t="shared" si="2"/>
        <v>0</v>
      </c>
      <c r="H48" t="str">
        <f t="shared" si="3"/>
        <v>，3163094</v>
      </c>
      <c r="I48" t="str">
        <f>VLOOKUP(A48,HOP!A:U,21,0)</f>
        <v>直连</v>
      </c>
    </row>
    <row r="49" ht="14.25" customHeight="1" spans="1:9">
      <c r="A49" s="6" t="s">
        <v>462</v>
      </c>
      <c r="B49" s="7" t="s">
        <v>250</v>
      </c>
      <c r="C49" s="7" t="s">
        <v>394</v>
      </c>
      <c r="D49" s="3">
        <v>2510</v>
      </c>
      <c r="E49" t="str">
        <f>VLOOKUP(A49,HOP!A:L,12,0)</f>
        <v>2510.00</v>
      </c>
      <c r="F49" t="str">
        <f>VLOOKUP(A49,HOP!A:C,3,0)</f>
        <v>3163343</v>
      </c>
      <c r="G49">
        <f t="shared" si="2"/>
        <v>0</v>
      </c>
      <c r="H49" t="str">
        <f t="shared" si="3"/>
        <v>，3163343</v>
      </c>
      <c r="I49" t="str">
        <f>VLOOKUP(A49,HOP!A:U,21,0)</f>
        <v>直连</v>
      </c>
    </row>
    <row r="50" ht="14.25" customHeight="1" spans="1:9">
      <c r="A50" s="6" t="s">
        <v>471</v>
      </c>
      <c r="B50" s="7" t="s">
        <v>250</v>
      </c>
      <c r="C50" s="7" t="s">
        <v>394</v>
      </c>
      <c r="D50" s="3">
        <v>2187</v>
      </c>
      <c r="E50" t="str">
        <f>VLOOKUP(A50,HOP!A:L,12,0)</f>
        <v>2187.00</v>
      </c>
      <c r="F50" t="str">
        <f>VLOOKUP(A50,HOP!A:C,3,0)</f>
        <v>3170864</v>
      </c>
      <c r="G50">
        <f t="shared" si="2"/>
        <v>0</v>
      </c>
      <c r="H50" t="str">
        <f t="shared" si="3"/>
        <v>，3170864</v>
      </c>
      <c r="I50" t="str">
        <f>VLOOKUP(A50,HOP!A:U,21,0)</f>
        <v>直连</v>
      </c>
    </row>
    <row r="51" ht="14.25" hidden="1" customHeight="1" spans="1:9">
      <c r="A51" s="6" t="s">
        <v>480</v>
      </c>
      <c r="B51" s="7" t="s">
        <v>394</v>
      </c>
      <c r="C51" s="7" t="s">
        <v>452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2"/>
        <v>#N/A</v>
      </c>
      <c r="H51" t="e">
        <f t="shared" si="3"/>
        <v>#N/A</v>
      </c>
      <c r="I51" t="e">
        <f>VLOOKUP(A51,HOP!A:U,21,0)</f>
        <v>#N/A</v>
      </c>
    </row>
    <row r="52" ht="14.25" hidden="1" customHeight="1" spans="1:9">
      <c r="A52" s="6" t="s">
        <v>488</v>
      </c>
      <c r="B52" s="7" t="s">
        <v>491</v>
      </c>
      <c r="C52" s="7" t="s">
        <v>492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2"/>
        <v>#N/A</v>
      </c>
      <c r="H52" t="e">
        <f t="shared" si="3"/>
        <v>#N/A</v>
      </c>
      <c r="I52" t="e">
        <f>VLOOKUP(A52,HOP!A:U,21,0)</f>
        <v>#N/A</v>
      </c>
    </row>
    <row r="54" spans="4:4">
      <c r="D54" s="3">
        <f>SUM(D2:D53)</f>
        <v>69637</v>
      </c>
    </row>
    <row r="56" ht="14.25" spans="4:4">
      <c r="D56" s="8" t="s">
        <v>23</v>
      </c>
    </row>
    <row r="60" spans="1:3">
      <c r="A60" t="s">
        <v>508</v>
      </c>
      <c r="C60">
        <v>44826</v>
      </c>
    </row>
    <row r="61" spans="1:3">
      <c r="A61" t="s">
        <v>509</v>
      </c>
      <c r="C61">
        <v>24811</v>
      </c>
    </row>
    <row r="62" spans="1:3">
      <c r="A62" s="5" t="s">
        <v>510</v>
      </c>
      <c r="C62">
        <f>SUBTOTAL(9,C60:C61)</f>
        <v>69637</v>
      </c>
    </row>
  </sheetData>
  <autoFilter ref="A1:I52">
    <filterColumn colId="3">
      <filters>
        <filter val="1,018.00"/>
        <filter val="1,113.00"/>
        <filter val="1,138.00"/>
        <filter val="1,178.00"/>
        <filter val="1,180.00"/>
        <filter val="11,259.00"/>
        <filter val="1,393.00"/>
        <filter val="1,427.00"/>
        <filter val="1,546.00"/>
        <filter val="1,665.00"/>
        <filter val="1,767.00"/>
        <filter val="3,345.00"/>
        <filter val="7,544.00"/>
        <filter val="380.00"/>
        <filter val="462.00"/>
        <filter val="496.00"/>
        <filter val="509.00"/>
        <filter val="569.00"/>
        <filter val="626.00"/>
        <filter val="628.00"/>
        <filter val="647.00"/>
        <filter val="680.00"/>
        <filter val="704.00"/>
        <filter val="738.00"/>
        <filter val="761.00"/>
        <filter val="768.00"/>
        <filter val="774.00"/>
        <filter val="788.00"/>
        <filter val="792.00"/>
        <filter val="943.00"/>
        <filter val="957.00"/>
        <filter val="2,041.00"/>
        <filter val="2,103.00"/>
        <filter val="2,148.00"/>
        <filter val="2,187.00"/>
        <filter val="2,301.00"/>
        <filter val="2,440.00"/>
        <filter val="2,441.00"/>
        <filter val="2,493.00"/>
        <filter val="2,510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511</v>
      </c>
      <c r="B1" s="2" t="s">
        <v>512</v>
      </c>
      <c r="C1" s="2" t="s">
        <v>513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514</v>
      </c>
      <c r="I1" s="2" t="s">
        <v>515</v>
      </c>
      <c r="J1" s="2" t="s">
        <v>516</v>
      </c>
      <c r="K1" s="2" t="s">
        <v>517</v>
      </c>
      <c r="L1" s="2" t="s">
        <v>518</v>
      </c>
      <c r="M1" s="2" t="s">
        <v>519</v>
      </c>
      <c r="N1" s="2" t="s">
        <v>520</v>
      </c>
      <c r="O1" s="2" t="s">
        <v>521</v>
      </c>
      <c r="P1" s="2" t="s">
        <v>522</v>
      </c>
      <c r="Q1" s="2" t="s">
        <v>523</v>
      </c>
      <c r="R1" s="2" t="s">
        <v>524</v>
      </c>
      <c r="S1" s="2" t="s">
        <v>525</v>
      </c>
      <c r="T1" s="2" t="s">
        <v>526</v>
      </c>
      <c r="U1" s="2" t="s">
        <v>527</v>
      </c>
      <c r="V1" s="2" t="s">
        <v>528</v>
      </c>
    </row>
    <row r="2" s="1" customFormat="1" spans="1:22">
      <c r="A2" s="1" t="s">
        <v>429</v>
      </c>
      <c r="B2" s="1" t="s">
        <v>250</v>
      </c>
      <c r="C2" s="1" t="s">
        <v>430</v>
      </c>
      <c r="D2" s="1" t="s">
        <v>118</v>
      </c>
      <c r="E2" s="1" t="s">
        <v>529</v>
      </c>
      <c r="F2" s="1" t="s">
        <v>250</v>
      </c>
      <c r="G2" s="1" t="s">
        <v>394</v>
      </c>
      <c r="H2" s="1" t="s">
        <v>530</v>
      </c>
      <c r="I2" s="1" t="s">
        <v>531</v>
      </c>
      <c r="J2" s="1" t="s">
        <v>532</v>
      </c>
      <c r="K2" s="1" t="s">
        <v>531</v>
      </c>
      <c r="L2" s="1" t="s">
        <v>531</v>
      </c>
      <c r="M2" s="1" t="s">
        <v>533</v>
      </c>
      <c r="N2" s="1" t="s">
        <v>533</v>
      </c>
      <c r="O2" s="1" t="s">
        <v>534</v>
      </c>
      <c r="P2" s="1" t="s">
        <v>535</v>
      </c>
      <c r="Q2" s="1" t="s">
        <v>536</v>
      </c>
      <c r="R2" s="1" t="s">
        <v>537</v>
      </c>
      <c r="S2" s="1" t="s">
        <v>73</v>
      </c>
      <c r="T2" s="1" t="s">
        <v>538</v>
      </c>
      <c r="U2" s="1" t="s">
        <v>539</v>
      </c>
      <c r="V2" s="1" t="s">
        <v>540</v>
      </c>
    </row>
    <row r="3" s="1" customFormat="1" spans="1:22">
      <c r="A3" s="1" t="s">
        <v>471</v>
      </c>
      <c r="B3" s="1" t="s">
        <v>250</v>
      </c>
      <c r="C3" s="1" t="s">
        <v>472</v>
      </c>
      <c r="D3" s="1" t="s">
        <v>474</v>
      </c>
      <c r="E3" s="1" t="s">
        <v>541</v>
      </c>
      <c r="F3" s="1" t="s">
        <v>250</v>
      </c>
      <c r="G3" s="1" t="s">
        <v>394</v>
      </c>
      <c r="H3" s="1" t="s">
        <v>530</v>
      </c>
      <c r="I3" s="1" t="s">
        <v>542</v>
      </c>
      <c r="J3" s="1" t="s">
        <v>532</v>
      </c>
      <c r="K3" s="1" t="s">
        <v>542</v>
      </c>
      <c r="L3" s="1" t="s">
        <v>542</v>
      </c>
      <c r="M3" s="1" t="s">
        <v>533</v>
      </c>
      <c r="N3" s="1" t="s">
        <v>533</v>
      </c>
      <c r="O3" s="1" t="s">
        <v>534</v>
      </c>
      <c r="P3" s="1" t="s">
        <v>535</v>
      </c>
      <c r="Q3" s="1" t="s">
        <v>536</v>
      </c>
      <c r="R3" s="1" t="s">
        <v>543</v>
      </c>
      <c r="S3" s="1" t="s">
        <v>73</v>
      </c>
      <c r="T3" s="1" t="s">
        <v>538</v>
      </c>
      <c r="U3" s="1" t="s">
        <v>544</v>
      </c>
      <c r="V3" s="1" t="s">
        <v>545</v>
      </c>
    </row>
    <row r="4" s="1" customFormat="1" spans="1:22">
      <c r="A4" s="1" t="s">
        <v>317</v>
      </c>
      <c r="B4" s="1" t="s">
        <v>285</v>
      </c>
      <c r="C4" s="1" t="s">
        <v>318</v>
      </c>
      <c r="D4" s="1" t="s">
        <v>546</v>
      </c>
      <c r="E4" s="1" t="s">
        <v>547</v>
      </c>
      <c r="F4" s="1" t="s">
        <v>285</v>
      </c>
      <c r="G4" s="1" t="s">
        <v>250</v>
      </c>
      <c r="H4" s="1" t="s">
        <v>530</v>
      </c>
      <c r="I4" s="1" t="s">
        <v>548</v>
      </c>
      <c r="J4" s="1" t="s">
        <v>532</v>
      </c>
      <c r="K4" s="1" t="s">
        <v>548</v>
      </c>
      <c r="L4" s="1" t="s">
        <v>548</v>
      </c>
      <c r="M4" s="1" t="s">
        <v>533</v>
      </c>
      <c r="N4" s="1" t="s">
        <v>533</v>
      </c>
      <c r="O4" s="1" t="s">
        <v>534</v>
      </c>
      <c r="P4" s="1" t="s">
        <v>535</v>
      </c>
      <c r="Q4" s="1" t="s">
        <v>536</v>
      </c>
      <c r="R4" s="1" t="s">
        <v>549</v>
      </c>
      <c r="S4" s="1" t="s">
        <v>73</v>
      </c>
      <c r="T4" s="1" t="s">
        <v>538</v>
      </c>
      <c r="U4" s="1" t="s">
        <v>544</v>
      </c>
      <c r="V4" s="1" t="s">
        <v>540</v>
      </c>
    </row>
    <row r="5" s="1" customFormat="1" spans="1:22">
      <c r="A5" s="1" t="s">
        <v>371</v>
      </c>
      <c r="B5" s="1" t="s">
        <v>249</v>
      </c>
      <c r="C5" s="1" t="s">
        <v>372</v>
      </c>
      <c r="D5" s="1" t="s">
        <v>374</v>
      </c>
      <c r="E5" s="1" t="s">
        <v>550</v>
      </c>
      <c r="F5" s="1" t="s">
        <v>285</v>
      </c>
      <c r="G5" s="1" t="s">
        <v>250</v>
      </c>
      <c r="H5" s="1" t="s">
        <v>530</v>
      </c>
      <c r="I5" s="1" t="s">
        <v>551</v>
      </c>
      <c r="J5" s="1" t="s">
        <v>532</v>
      </c>
      <c r="K5" s="1" t="s">
        <v>551</v>
      </c>
      <c r="L5" s="1" t="s">
        <v>551</v>
      </c>
      <c r="M5" s="1" t="s">
        <v>533</v>
      </c>
      <c r="N5" s="1" t="s">
        <v>533</v>
      </c>
      <c r="O5" s="1" t="s">
        <v>534</v>
      </c>
      <c r="P5" s="1" t="s">
        <v>535</v>
      </c>
      <c r="Q5" s="1" t="s">
        <v>536</v>
      </c>
      <c r="R5" s="1" t="s">
        <v>552</v>
      </c>
      <c r="S5" s="1" t="s">
        <v>73</v>
      </c>
      <c r="T5" s="1" t="s">
        <v>538</v>
      </c>
      <c r="U5" s="1" t="s">
        <v>544</v>
      </c>
      <c r="V5" s="1" t="s">
        <v>545</v>
      </c>
    </row>
    <row r="6" s="1" customFormat="1" spans="1:22">
      <c r="A6" s="1" t="s">
        <v>362</v>
      </c>
      <c r="B6" s="1" t="s">
        <v>204</v>
      </c>
      <c r="C6" s="1" t="s">
        <v>363</v>
      </c>
      <c r="D6" s="1" t="s">
        <v>553</v>
      </c>
      <c r="E6" s="1" t="s">
        <v>554</v>
      </c>
      <c r="F6" s="1" t="s">
        <v>249</v>
      </c>
      <c r="G6" s="1" t="s">
        <v>250</v>
      </c>
      <c r="H6" s="1" t="s">
        <v>530</v>
      </c>
      <c r="I6" s="1" t="s">
        <v>555</v>
      </c>
      <c r="J6" s="1" t="s">
        <v>532</v>
      </c>
      <c r="K6" s="1" t="s">
        <v>555</v>
      </c>
      <c r="L6" s="1" t="s">
        <v>555</v>
      </c>
      <c r="M6" s="1" t="s">
        <v>533</v>
      </c>
      <c r="N6" s="1" t="s">
        <v>533</v>
      </c>
      <c r="O6" s="1" t="s">
        <v>534</v>
      </c>
      <c r="P6" s="1" t="s">
        <v>535</v>
      </c>
      <c r="Q6" s="1" t="s">
        <v>536</v>
      </c>
      <c r="R6" s="1" t="s">
        <v>556</v>
      </c>
      <c r="S6" s="1" t="s">
        <v>73</v>
      </c>
      <c r="T6" s="1" t="s">
        <v>538</v>
      </c>
      <c r="U6" s="1" t="s">
        <v>544</v>
      </c>
      <c r="V6" s="1" t="s">
        <v>545</v>
      </c>
    </row>
    <row r="7" s="1" customFormat="1" spans="1:22">
      <c r="A7" s="1" t="s">
        <v>462</v>
      </c>
      <c r="B7" s="1" t="s">
        <v>204</v>
      </c>
      <c r="C7" s="1" t="s">
        <v>463</v>
      </c>
      <c r="D7" s="1" t="s">
        <v>465</v>
      </c>
      <c r="E7" s="1" t="s">
        <v>557</v>
      </c>
      <c r="F7" s="1" t="s">
        <v>250</v>
      </c>
      <c r="G7" s="1" t="s">
        <v>394</v>
      </c>
      <c r="H7" s="1" t="s">
        <v>530</v>
      </c>
      <c r="I7" s="1" t="s">
        <v>558</v>
      </c>
      <c r="J7" s="1" t="s">
        <v>532</v>
      </c>
      <c r="K7" s="1" t="s">
        <v>558</v>
      </c>
      <c r="L7" s="1" t="s">
        <v>558</v>
      </c>
      <c r="M7" s="1" t="s">
        <v>533</v>
      </c>
      <c r="N7" s="1" t="s">
        <v>533</v>
      </c>
      <c r="O7" s="1" t="s">
        <v>534</v>
      </c>
      <c r="P7" s="1" t="s">
        <v>535</v>
      </c>
      <c r="Q7" s="1" t="s">
        <v>536</v>
      </c>
      <c r="R7" s="1" t="s">
        <v>559</v>
      </c>
      <c r="S7" s="1" t="s">
        <v>73</v>
      </c>
      <c r="T7" s="1" t="s">
        <v>538</v>
      </c>
      <c r="U7" s="1" t="s">
        <v>544</v>
      </c>
      <c r="V7" s="1" t="s">
        <v>545</v>
      </c>
    </row>
    <row r="8" s="1" customFormat="1" spans="1:22">
      <c r="A8" s="1" t="s">
        <v>457</v>
      </c>
      <c r="B8" s="1" t="s">
        <v>204</v>
      </c>
      <c r="C8" s="1" t="s">
        <v>458</v>
      </c>
      <c r="D8" s="1" t="s">
        <v>128</v>
      </c>
      <c r="E8" s="1" t="s">
        <v>560</v>
      </c>
      <c r="F8" s="1" t="s">
        <v>285</v>
      </c>
      <c r="G8" s="1" t="s">
        <v>394</v>
      </c>
      <c r="H8" s="1" t="s">
        <v>530</v>
      </c>
      <c r="I8" s="1" t="s">
        <v>561</v>
      </c>
      <c r="J8" s="1" t="s">
        <v>532</v>
      </c>
      <c r="K8" s="1" t="s">
        <v>561</v>
      </c>
      <c r="L8" s="1" t="s">
        <v>561</v>
      </c>
      <c r="M8" s="1" t="s">
        <v>533</v>
      </c>
      <c r="N8" s="1" t="s">
        <v>533</v>
      </c>
      <c r="O8" s="1" t="s">
        <v>534</v>
      </c>
      <c r="P8" s="1" t="s">
        <v>535</v>
      </c>
      <c r="Q8" s="1" t="s">
        <v>536</v>
      </c>
      <c r="R8" s="1" t="s">
        <v>562</v>
      </c>
      <c r="S8" s="1" t="s">
        <v>73</v>
      </c>
      <c r="T8" s="1" t="s">
        <v>538</v>
      </c>
      <c r="U8" s="1" t="s">
        <v>544</v>
      </c>
      <c r="V8" s="1" t="s">
        <v>545</v>
      </c>
    </row>
    <row r="9" s="1" customFormat="1" spans="1:22">
      <c r="A9" s="1" t="s">
        <v>265</v>
      </c>
      <c r="B9" s="1" t="s">
        <v>204</v>
      </c>
      <c r="C9" s="1" t="s">
        <v>266</v>
      </c>
      <c r="D9" s="1" t="s">
        <v>563</v>
      </c>
      <c r="E9" s="1" t="s">
        <v>564</v>
      </c>
      <c r="F9" s="1" t="s">
        <v>204</v>
      </c>
      <c r="G9" s="1" t="s">
        <v>249</v>
      </c>
      <c r="H9" s="1" t="s">
        <v>530</v>
      </c>
      <c r="I9" s="1" t="s">
        <v>565</v>
      </c>
      <c r="J9" s="1" t="s">
        <v>532</v>
      </c>
      <c r="K9" s="1" t="s">
        <v>565</v>
      </c>
      <c r="L9" s="1" t="s">
        <v>565</v>
      </c>
      <c r="M9" s="1" t="s">
        <v>533</v>
      </c>
      <c r="N9" s="1" t="s">
        <v>533</v>
      </c>
      <c r="O9" s="1" t="s">
        <v>534</v>
      </c>
      <c r="P9" s="1" t="s">
        <v>535</v>
      </c>
      <c r="Q9" s="1" t="s">
        <v>536</v>
      </c>
      <c r="R9" s="1" t="s">
        <v>566</v>
      </c>
      <c r="S9" s="1" t="s">
        <v>73</v>
      </c>
      <c r="T9" s="1" t="s">
        <v>538</v>
      </c>
      <c r="U9" s="1" t="s">
        <v>539</v>
      </c>
      <c r="V9" s="1" t="s">
        <v>540</v>
      </c>
    </row>
    <row r="10" s="1" customFormat="1" spans="1:22">
      <c r="A10" s="1" t="s">
        <v>260</v>
      </c>
      <c r="B10" s="1" t="s">
        <v>204</v>
      </c>
      <c r="C10" s="1" t="s">
        <v>261</v>
      </c>
      <c r="D10" s="1" t="s">
        <v>221</v>
      </c>
      <c r="E10" s="1" t="s">
        <v>567</v>
      </c>
      <c r="F10" s="1" t="s">
        <v>204</v>
      </c>
      <c r="G10" s="1" t="s">
        <v>249</v>
      </c>
      <c r="H10" s="1" t="s">
        <v>530</v>
      </c>
      <c r="I10" s="1" t="s">
        <v>568</v>
      </c>
      <c r="J10" s="1" t="s">
        <v>532</v>
      </c>
      <c r="K10" s="1" t="s">
        <v>568</v>
      </c>
      <c r="L10" s="1" t="s">
        <v>568</v>
      </c>
      <c r="M10" s="1" t="s">
        <v>533</v>
      </c>
      <c r="N10" s="1" t="s">
        <v>533</v>
      </c>
      <c r="O10" s="1" t="s">
        <v>534</v>
      </c>
      <c r="P10" s="1" t="s">
        <v>535</v>
      </c>
      <c r="Q10" s="1" t="s">
        <v>536</v>
      </c>
      <c r="R10" s="1" t="s">
        <v>569</v>
      </c>
      <c r="S10" s="1" t="s">
        <v>73</v>
      </c>
      <c r="T10" s="1" t="s">
        <v>538</v>
      </c>
      <c r="U10" s="1" t="s">
        <v>544</v>
      </c>
      <c r="V10" s="1" t="s">
        <v>540</v>
      </c>
    </row>
    <row r="11" s="1" customFormat="1" spans="1:22">
      <c r="A11" s="1" t="s">
        <v>353</v>
      </c>
      <c r="B11" s="1" t="s">
        <v>204</v>
      </c>
      <c r="C11" s="1" t="s">
        <v>354</v>
      </c>
      <c r="D11" s="1" t="s">
        <v>356</v>
      </c>
      <c r="E11" s="1" t="s">
        <v>570</v>
      </c>
      <c r="F11" s="1" t="s">
        <v>249</v>
      </c>
      <c r="G11" s="1" t="s">
        <v>250</v>
      </c>
      <c r="H11" s="1" t="s">
        <v>530</v>
      </c>
      <c r="I11" s="1" t="s">
        <v>571</v>
      </c>
      <c r="J11" s="1" t="s">
        <v>532</v>
      </c>
      <c r="K11" s="1" t="s">
        <v>571</v>
      </c>
      <c r="L11" s="1" t="s">
        <v>571</v>
      </c>
      <c r="M11" s="1" t="s">
        <v>533</v>
      </c>
      <c r="N11" s="1" t="s">
        <v>533</v>
      </c>
      <c r="O11" s="1" t="s">
        <v>534</v>
      </c>
      <c r="P11" s="1" t="s">
        <v>535</v>
      </c>
      <c r="Q11" s="1" t="s">
        <v>536</v>
      </c>
      <c r="R11" s="1" t="s">
        <v>572</v>
      </c>
      <c r="S11" s="1" t="s">
        <v>73</v>
      </c>
      <c r="T11" s="1" t="s">
        <v>538</v>
      </c>
      <c r="U11" s="1" t="s">
        <v>544</v>
      </c>
      <c r="V11" s="1" t="s">
        <v>573</v>
      </c>
    </row>
    <row r="12" s="1" customFormat="1" spans="1:22">
      <c r="A12" s="1" t="s">
        <v>273</v>
      </c>
      <c r="B12" s="1" t="s">
        <v>141</v>
      </c>
      <c r="C12" s="1" t="s">
        <v>274</v>
      </c>
      <c r="D12" s="1" t="s">
        <v>574</v>
      </c>
      <c r="E12" s="1" t="s">
        <v>575</v>
      </c>
      <c r="F12" s="1" t="s">
        <v>204</v>
      </c>
      <c r="G12" s="1" t="s">
        <v>249</v>
      </c>
      <c r="H12" s="1" t="s">
        <v>530</v>
      </c>
      <c r="I12" s="1" t="s">
        <v>576</v>
      </c>
      <c r="J12" s="1" t="s">
        <v>532</v>
      </c>
      <c r="K12" s="1" t="s">
        <v>576</v>
      </c>
      <c r="L12" s="1" t="s">
        <v>576</v>
      </c>
      <c r="M12" s="1" t="s">
        <v>533</v>
      </c>
      <c r="N12" s="1" t="s">
        <v>533</v>
      </c>
      <c r="O12" s="1" t="s">
        <v>534</v>
      </c>
      <c r="P12" s="1" t="s">
        <v>535</v>
      </c>
      <c r="Q12" s="1" t="s">
        <v>536</v>
      </c>
      <c r="R12" s="1" t="s">
        <v>577</v>
      </c>
      <c r="S12" s="1" t="s">
        <v>73</v>
      </c>
      <c r="T12" s="1" t="s">
        <v>538</v>
      </c>
      <c r="U12" s="1" t="s">
        <v>539</v>
      </c>
      <c r="V12" s="1" t="s">
        <v>540</v>
      </c>
    </row>
    <row r="13" s="1" customFormat="1" spans="1:22">
      <c r="A13" s="1" t="s">
        <v>440</v>
      </c>
      <c r="B13" s="1" t="s">
        <v>141</v>
      </c>
      <c r="C13" s="1" t="s">
        <v>441</v>
      </c>
      <c r="D13" s="1" t="s">
        <v>229</v>
      </c>
      <c r="E13" s="1" t="s">
        <v>578</v>
      </c>
      <c r="F13" s="1" t="s">
        <v>285</v>
      </c>
      <c r="G13" s="1" t="s">
        <v>394</v>
      </c>
      <c r="H13" s="1" t="s">
        <v>530</v>
      </c>
      <c r="I13" s="1" t="s">
        <v>579</v>
      </c>
      <c r="J13" s="1" t="s">
        <v>532</v>
      </c>
      <c r="K13" s="1" t="s">
        <v>579</v>
      </c>
      <c r="L13" s="1" t="s">
        <v>579</v>
      </c>
      <c r="M13" s="1" t="s">
        <v>533</v>
      </c>
      <c r="N13" s="1" t="s">
        <v>533</v>
      </c>
      <c r="O13" s="1" t="s">
        <v>534</v>
      </c>
      <c r="P13" s="1" t="s">
        <v>535</v>
      </c>
      <c r="Q13" s="1" t="s">
        <v>536</v>
      </c>
      <c r="R13" s="1" t="s">
        <v>580</v>
      </c>
      <c r="S13" s="1" t="s">
        <v>73</v>
      </c>
      <c r="T13" s="1" t="s">
        <v>538</v>
      </c>
      <c r="U13" s="1" t="s">
        <v>544</v>
      </c>
      <c r="V13" s="1" t="s">
        <v>545</v>
      </c>
    </row>
    <row r="14" s="1" customFormat="1" spans="1:22">
      <c r="A14" s="1" t="s">
        <v>218</v>
      </c>
      <c r="B14" s="1" t="s">
        <v>141</v>
      </c>
      <c r="C14" s="1" t="s">
        <v>219</v>
      </c>
      <c r="D14" s="1" t="s">
        <v>221</v>
      </c>
      <c r="E14" s="1" t="s">
        <v>567</v>
      </c>
      <c r="F14" s="1" t="s">
        <v>141</v>
      </c>
      <c r="G14" s="1" t="s">
        <v>204</v>
      </c>
      <c r="H14" s="1" t="s">
        <v>530</v>
      </c>
      <c r="I14" s="1" t="s">
        <v>581</v>
      </c>
      <c r="J14" s="1" t="s">
        <v>532</v>
      </c>
      <c r="K14" s="1" t="s">
        <v>581</v>
      </c>
      <c r="L14" s="1" t="s">
        <v>581</v>
      </c>
      <c r="M14" s="1" t="s">
        <v>533</v>
      </c>
      <c r="N14" s="1" t="s">
        <v>533</v>
      </c>
      <c r="O14" s="1" t="s">
        <v>534</v>
      </c>
      <c r="P14" s="1" t="s">
        <v>535</v>
      </c>
      <c r="Q14" s="1" t="s">
        <v>536</v>
      </c>
      <c r="R14" s="1" t="s">
        <v>582</v>
      </c>
      <c r="S14" s="1" t="s">
        <v>73</v>
      </c>
      <c r="T14" s="1" t="s">
        <v>538</v>
      </c>
      <c r="U14" s="1" t="s">
        <v>544</v>
      </c>
      <c r="V14" s="1" t="s">
        <v>540</v>
      </c>
    </row>
    <row r="15" s="1" customFormat="1" spans="1:22">
      <c r="A15" s="1" t="s">
        <v>324</v>
      </c>
      <c r="B15" s="1" t="s">
        <v>81</v>
      </c>
      <c r="C15" s="1" t="s">
        <v>325</v>
      </c>
      <c r="D15" s="1" t="s">
        <v>583</v>
      </c>
      <c r="E15" s="1" t="s">
        <v>584</v>
      </c>
      <c r="F15" s="1" t="s">
        <v>285</v>
      </c>
      <c r="G15" s="1" t="s">
        <v>250</v>
      </c>
      <c r="H15" s="1" t="s">
        <v>530</v>
      </c>
      <c r="I15" s="1" t="s">
        <v>585</v>
      </c>
      <c r="J15" s="1" t="s">
        <v>532</v>
      </c>
      <c r="K15" s="1" t="s">
        <v>585</v>
      </c>
      <c r="L15" s="1" t="s">
        <v>585</v>
      </c>
      <c r="M15" s="1" t="s">
        <v>533</v>
      </c>
      <c r="N15" s="1" t="s">
        <v>533</v>
      </c>
      <c r="O15" s="1" t="s">
        <v>534</v>
      </c>
      <c r="P15" s="1" t="s">
        <v>535</v>
      </c>
      <c r="Q15" s="1" t="s">
        <v>536</v>
      </c>
      <c r="R15" s="1" t="s">
        <v>586</v>
      </c>
      <c r="S15" s="1" t="s">
        <v>73</v>
      </c>
      <c r="T15" s="1" t="s">
        <v>538</v>
      </c>
      <c r="U15" s="1" t="s">
        <v>544</v>
      </c>
      <c r="V15" s="1" t="s">
        <v>587</v>
      </c>
    </row>
    <row r="16" s="1" customFormat="1" spans="1:22">
      <c r="A16" s="1" t="s">
        <v>423</v>
      </c>
      <c r="B16" s="1" t="s">
        <v>81</v>
      </c>
      <c r="C16" s="1" t="s">
        <v>424</v>
      </c>
      <c r="D16" s="1" t="s">
        <v>588</v>
      </c>
      <c r="E16" s="1" t="s">
        <v>589</v>
      </c>
      <c r="F16" s="1" t="s">
        <v>250</v>
      </c>
      <c r="G16" s="1" t="s">
        <v>394</v>
      </c>
      <c r="H16" s="1" t="s">
        <v>530</v>
      </c>
      <c r="I16" s="1" t="s">
        <v>590</v>
      </c>
      <c r="J16" s="1" t="s">
        <v>532</v>
      </c>
      <c r="K16" s="1" t="s">
        <v>590</v>
      </c>
      <c r="L16" s="1" t="s">
        <v>590</v>
      </c>
      <c r="M16" s="1" t="s">
        <v>533</v>
      </c>
      <c r="N16" s="1" t="s">
        <v>533</v>
      </c>
      <c r="O16" s="1" t="s">
        <v>534</v>
      </c>
      <c r="P16" s="1" t="s">
        <v>535</v>
      </c>
      <c r="Q16" s="1" t="s">
        <v>536</v>
      </c>
      <c r="R16" s="1" t="s">
        <v>591</v>
      </c>
      <c r="S16" s="1" t="s">
        <v>73</v>
      </c>
      <c r="T16" s="1" t="s">
        <v>538</v>
      </c>
      <c r="U16" s="1" t="s">
        <v>539</v>
      </c>
      <c r="V16" s="1" t="s">
        <v>540</v>
      </c>
    </row>
    <row r="17" s="1" customFormat="1" spans="1:22">
      <c r="A17" s="1" t="s">
        <v>146</v>
      </c>
      <c r="B17" s="1" t="s">
        <v>81</v>
      </c>
      <c r="C17" s="1" t="s">
        <v>147</v>
      </c>
      <c r="D17" s="1" t="s">
        <v>118</v>
      </c>
      <c r="E17" s="1" t="s">
        <v>592</v>
      </c>
      <c r="F17" s="1" t="s">
        <v>81</v>
      </c>
      <c r="G17" s="1" t="s">
        <v>141</v>
      </c>
      <c r="H17" s="1" t="s">
        <v>530</v>
      </c>
      <c r="I17" s="1" t="s">
        <v>593</v>
      </c>
      <c r="J17" s="1" t="s">
        <v>532</v>
      </c>
      <c r="K17" s="1" t="s">
        <v>593</v>
      </c>
      <c r="L17" s="1" t="s">
        <v>593</v>
      </c>
      <c r="M17" s="1" t="s">
        <v>533</v>
      </c>
      <c r="N17" s="1" t="s">
        <v>533</v>
      </c>
      <c r="O17" s="1" t="s">
        <v>534</v>
      </c>
      <c r="P17" s="1" t="s">
        <v>535</v>
      </c>
      <c r="Q17" s="1" t="s">
        <v>536</v>
      </c>
      <c r="R17" s="1" t="s">
        <v>594</v>
      </c>
      <c r="S17" s="1" t="s">
        <v>73</v>
      </c>
      <c r="T17" s="1" t="s">
        <v>538</v>
      </c>
      <c r="U17" s="1" t="s">
        <v>539</v>
      </c>
      <c r="V17" s="1" t="s">
        <v>540</v>
      </c>
    </row>
    <row r="18" s="1" customFormat="1" spans="1:22">
      <c r="A18" s="1" t="s">
        <v>296</v>
      </c>
      <c r="B18" s="1" t="s">
        <v>120</v>
      </c>
      <c r="C18" s="1" t="s">
        <v>297</v>
      </c>
      <c r="D18" s="1" t="s">
        <v>588</v>
      </c>
      <c r="E18" s="1" t="s">
        <v>595</v>
      </c>
      <c r="F18" s="1" t="s">
        <v>141</v>
      </c>
      <c r="G18" s="1" t="s">
        <v>285</v>
      </c>
      <c r="H18" s="1" t="s">
        <v>530</v>
      </c>
      <c r="I18" s="1" t="s">
        <v>596</v>
      </c>
      <c r="J18" s="1" t="s">
        <v>532</v>
      </c>
      <c r="K18" s="1" t="s">
        <v>596</v>
      </c>
      <c r="L18" s="1" t="s">
        <v>596</v>
      </c>
      <c r="M18" s="1" t="s">
        <v>533</v>
      </c>
      <c r="N18" s="1" t="s">
        <v>533</v>
      </c>
      <c r="O18" s="1" t="s">
        <v>534</v>
      </c>
      <c r="P18" s="1" t="s">
        <v>535</v>
      </c>
      <c r="Q18" s="1" t="s">
        <v>536</v>
      </c>
      <c r="R18" s="1" t="s">
        <v>597</v>
      </c>
      <c r="S18" s="1" t="s">
        <v>73</v>
      </c>
      <c r="T18" s="1" t="s">
        <v>538</v>
      </c>
      <c r="U18" s="1" t="s">
        <v>539</v>
      </c>
      <c r="V18" s="1" t="s">
        <v>540</v>
      </c>
    </row>
    <row r="19" s="1" customFormat="1" spans="1:22">
      <c r="A19" s="1" t="s">
        <v>314</v>
      </c>
      <c r="B19" s="1" t="s">
        <v>120</v>
      </c>
      <c r="C19" s="1" t="s">
        <v>315</v>
      </c>
      <c r="D19" s="1" t="s">
        <v>90</v>
      </c>
      <c r="E19" s="1" t="s">
        <v>598</v>
      </c>
      <c r="F19" s="1" t="s">
        <v>204</v>
      </c>
      <c r="G19" s="1" t="s">
        <v>285</v>
      </c>
      <c r="H19" s="1" t="s">
        <v>530</v>
      </c>
      <c r="I19" s="1" t="s">
        <v>599</v>
      </c>
      <c r="J19" s="1" t="s">
        <v>532</v>
      </c>
      <c r="K19" s="1" t="s">
        <v>599</v>
      </c>
      <c r="L19" s="1" t="s">
        <v>599</v>
      </c>
      <c r="M19" s="1" t="s">
        <v>533</v>
      </c>
      <c r="N19" s="1" t="s">
        <v>533</v>
      </c>
      <c r="O19" s="1" t="s">
        <v>534</v>
      </c>
      <c r="P19" s="1" t="s">
        <v>535</v>
      </c>
      <c r="Q19" s="1" t="s">
        <v>536</v>
      </c>
      <c r="R19" s="1" t="s">
        <v>600</v>
      </c>
      <c r="S19" s="1" t="s">
        <v>73</v>
      </c>
      <c r="T19" s="1" t="s">
        <v>538</v>
      </c>
      <c r="U19" s="1" t="s">
        <v>539</v>
      </c>
      <c r="V19" s="1" t="s">
        <v>545</v>
      </c>
    </row>
    <row r="20" s="1" customFormat="1" spans="1:22">
      <c r="A20" s="1" t="s">
        <v>115</v>
      </c>
      <c r="B20" s="1" t="s">
        <v>120</v>
      </c>
      <c r="C20" s="1" t="s">
        <v>116</v>
      </c>
      <c r="D20" s="1" t="s">
        <v>118</v>
      </c>
      <c r="E20" s="1" t="s">
        <v>601</v>
      </c>
      <c r="F20" s="1" t="s">
        <v>120</v>
      </c>
      <c r="G20" s="1" t="s">
        <v>81</v>
      </c>
      <c r="H20" s="1" t="s">
        <v>530</v>
      </c>
      <c r="I20" s="1" t="s">
        <v>602</v>
      </c>
      <c r="J20" s="1" t="s">
        <v>532</v>
      </c>
      <c r="K20" s="1" t="s">
        <v>602</v>
      </c>
      <c r="L20" s="1" t="s">
        <v>602</v>
      </c>
      <c r="M20" s="1" t="s">
        <v>533</v>
      </c>
      <c r="N20" s="1" t="s">
        <v>533</v>
      </c>
      <c r="O20" s="1" t="s">
        <v>534</v>
      </c>
      <c r="P20" s="1" t="s">
        <v>535</v>
      </c>
      <c r="Q20" s="1" t="s">
        <v>536</v>
      </c>
      <c r="R20" s="1" t="s">
        <v>603</v>
      </c>
      <c r="S20" s="1" t="s">
        <v>73</v>
      </c>
      <c r="T20" s="1" t="s">
        <v>538</v>
      </c>
      <c r="U20" s="1" t="s">
        <v>539</v>
      </c>
      <c r="V20" s="1" t="s">
        <v>540</v>
      </c>
    </row>
    <row r="21" s="1" customFormat="1" spans="1:22">
      <c r="A21" s="1" t="s">
        <v>347</v>
      </c>
      <c r="B21" s="1" t="s">
        <v>120</v>
      </c>
      <c r="C21" s="1" t="s">
        <v>348</v>
      </c>
      <c r="D21" s="1" t="s">
        <v>229</v>
      </c>
      <c r="E21" s="1" t="s">
        <v>604</v>
      </c>
      <c r="F21" s="1" t="s">
        <v>285</v>
      </c>
      <c r="G21" s="1" t="s">
        <v>250</v>
      </c>
      <c r="H21" s="1" t="s">
        <v>530</v>
      </c>
      <c r="I21" s="1" t="s">
        <v>605</v>
      </c>
      <c r="J21" s="1" t="s">
        <v>532</v>
      </c>
      <c r="K21" s="1" t="s">
        <v>605</v>
      </c>
      <c r="L21" s="1" t="s">
        <v>605</v>
      </c>
      <c r="M21" s="1" t="s">
        <v>533</v>
      </c>
      <c r="N21" s="1" t="s">
        <v>533</v>
      </c>
      <c r="O21" s="1" t="s">
        <v>534</v>
      </c>
      <c r="P21" s="1" t="s">
        <v>535</v>
      </c>
      <c r="Q21" s="1" t="s">
        <v>536</v>
      </c>
      <c r="R21" s="1" t="s">
        <v>606</v>
      </c>
      <c r="S21" s="1" t="s">
        <v>73</v>
      </c>
      <c r="T21" s="1" t="s">
        <v>538</v>
      </c>
      <c r="U21" s="1" t="s">
        <v>544</v>
      </c>
      <c r="V21" s="1" t="s">
        <v>545</v>
      </c>
    </row>
    <row r="22" s="1" customFormat="1" spans="1:22">
      <c r="A22" s="1" t="s">
        <v>226</v>
      </c>
      <c r="B22" s="1" t="s">
        <v>93</v>
      </c>
      <c r="C22" s="1" t="s">
        <v>227</v>
      </c>
      <c r="D22" s="1" t="s">
        <v>229</v>
      </c>
      <c r="E22" s="1" t="s">
        <v>607</v>
      </c>
      <c r="F22" s="1" t="s">
        <v>141</v>
      </c>
      <c r="G22" s="1" t="s">
        <v>204</v>
      </c>
      <c r="H22" s="1" t="s">
        <v>530</v>
      </c>
      <c r="I22" s="1" t="s">
        <v>608</v>
      </c>
      <c r="J22" s="1" t="s">
        <v>532</v>
      </c>
      <c r="K22" s="1" t="s">
        <v>608</v>
      </c>
      <c r="L22" s="1" t="s">
        <v>608</v>
      </c>
      <c r="M22" s="1" t="s">
        <v>533</v>
      </c>
      <c r="N22" s="1" t="s">
        <v>533</v>
      </c>
      <c r="O22" s="1" t="s">
        <v>534</v>
      </c>
      <c r="P22" s="1" t="s">
        <v>535</v>
      </c>
      <c r="Q22" s="1" t="s">
        <v>536</v>
      </c>
      <c r="R22" s="1" t="s">
        <v>609</v>
      </c>
      <c r="S22" s="1" t="s">
        <v>73</v>
      </c>
      <c r="T22" s="1" t="s">
        <v>538</v>
      </c>
      <c r="U22" s="1" t="s">
        <v>544</v>
      </c>
      <c r="V22" s="1" t="s">
        <v>545</v>
      </c>
    </row>
    <row r="23" s="1" customFormat="1" spans="1:22">
      <c r="A23" s="1" t="s">
        <v>254</v>
      </c>
      <c r="B23" s="1" t="s">
        <v>80</v>
      </c>
      <c r="C23" s="1" t="s">
        <v>255</v>
      </c>
      <c r="D23" s="1" t="s">
        <v>90</v>
      </c>
      <c r="E23" s="1" t="s">
        <v>610</v>
      </c>
      <c r="F23" s="1" t="s">
        <v>141</v>
      </c>
      <c r="G23" s="1" t="s">
        <v>249</v>
      </c>
      <c r="H23" s="1" t="s">
        <v>530</v>
      </c>
      <c r="I23" s="1" t="s">
        <v>599</v>
      </c>
      <c r="J23" s="1" t="s">
        <v>532</v>
      </c>
      <c r="K23" s="1" t="s">
        <v>599</v>
      </c>
      <c r="L23" s="1" t="s">
        <v>599</v>
      </c>
      <c r="M23" s="1" t="s">
        <v>533</v>
      </c>
      <c r="N23" s="1" t="s">
        <v>533</v>
      </c>
      <c r="O23" s="1" t="s">
        <v>534</v>
      </c>
      <c r="P23" s="1" t="s">
        <v>535</v>
      </c>
      <c r="Q23" s="1" t="s">
        <v>536</v>
      </c>
      <c r="R23" s="1" t="s">
        <v>611</v>
      </c>
      <c r="S23" s="1" t="s">
        <v>73</v>
      </c>
      <c r="T23" s="1" t="s">
        <v>538</v>
      </c>
      <c r="U23" s="1" t="s">
        <v>539</v>
      </c>
      <c r="V23" s="1" t="s">
        <v>545</v>
      </c>
    </row>
    <row r="24" s="1" customFormat="1" spans="1:22">
      <c r="A24" s="1" t="s">
        <v>289</v>
      </c>
      <c r="B24" s="1" t="s">
        <v>292</v>
      </c>
      <c r="C24" s="1" t="s">
        <v>290</v>
      </c>
      <c r="D24" s="1" t="s">
        <v>90</v>
      </c>
      <c r="E24" s="1" t="s">
        <v>612</v>
      </c>
      <c r="F24" s="1" t="s">
        <v>141</v>
      </c>
      <c r="G24" s="1" t="s">
        <v>285</v>
      </c>
      <c r="H24" s="1" t="s">
        <v>530</v>
      </c>
      <c r="I24" s="1" t="s">
        <v>613</v>
      </c>
      <c r="J24" s="1" t="s">
        <v>532</v>
      </c>
      <c r="K24" s="1" t="s">
        <v>613</v>
      </c>
      <c r="L24" s="1" t="s">
        <v>613</v>
      </c>
      <c r="M24" s="1" t="s">
        <v>533</v>
      </c>
      <c r="N24" s="1" t="s">
        <v>533</v>
      </c>
      <c r="O24" s="1" t="s">
        <v>534</v>
      </c>
      <c r="P24" s="1" t="s">
        <v>535</v>
      </c>
      <c r="Q24" s="1" t="s">
        <v>536</v>
      </c>
      <c r="R24" s="1" t="s">
        <v>614</v>
      </c>
      <c r="S24" s="1" t="s">
        <v>73</v>
      </c>
      <c r="T24" s="1" t="s">
        <v>538</v>
      </c>
      <c r="U24" s="1" t="s">
        <v>539</v>
      </c>
      <c r="V24" s="1" t="s">
        <v>545</v>
      </c>
    </row>
    <row r="25" s="1" customFormat="1" spans="1:22">
      <c r="A25" s="1" t="s">
        <v>125</v>
      </c>
      <c r="B25" s="1" t="s">
        <v>130</v>
      </c>
      <c r="C25" s="1" t="s">
        <v>126</v>
      </c>
      <c r="D25" s="1" t="s">
        <v>128</v>
      </c>
      <c r="E25" s="1" t="s">
        <v>615</v>
      </c>
      <c r="F25" s="1" t="s">
        <v>93</v>
      </c>
      <c r="G25" s="1" t="s">
        <v>81</v>
      </c>
      <c r="H25" s="1" t="s">
        <v>530</v>
      </c>
      <c r="I25" s="1" t="s">
        <v>616</v>
      </c>
      <c r="J25" s="1" t="s">
        <v>532</v>
      </c>
      <c r="K25" s="1" t="s">
        <v>616</v>
      </c>
      <c r="L25" s="1" t="s">
        <v>616</v>
      </c>
      <c r="M25" s="1" t="s">
        <v>533</v>
      </c>
      <c r="N25" s="1" t="s">
        <v>533</v>
      </c>
      <c r="O25" s="1" t="s">
        <v>534</v>
      </c>
      <c r="P25" s="1" t="s">
        <v>535</v>
      </c>
      <c r="Q25" s="1" t="s">
        <v>536</v>
      </c>
      <c r="R25" s="1" t="s">
        <v>617</v>
      </c>
      <c r="S25" s="1" t="s">
        <v>73</v>
      </c>
      <c r="T25" s="1" t="s">
        <v>538</v>
      </c>
      <c r="U25" s="1" t="s">
        <v>544</v>
      </c>
      <c r="V25" s="1" t="s">
        <v>545</v>
      </c>
    </row>
    <row r="26" s="1" customFormat="1" spans="1:22">
      <c r="A26" s="1" t="s">
        <v>305</v>
      </c>
      <c r="B26" s="1" t="s">
        <v>130</v>
      </c>
      <c r="C26" s="1" t="s">
        <v>306</v>
      </c>
      <c r="D26" s="1" t="s">
        <v>308</v>
      </c>
      <c r="E26" s="1" t="s">
        <v>618</v>
      </c>
      <c r="F26" s="1" t="s">
        <v>204</v>
      </c>
      <c r="G26" s="1" t="s">
        <v>285</v>
      </c>
      <c r="H26" s="1" t="s">
        <v>530</v>
      </c>
      <c r="I26" s="1" t="s">
        <v>619</v>
      </c>
      <c r="J26" s="1" t="s">
        <v>532</v>
      </c>
      <c r="K26" s="1" t="s">
        <v>619</v>
      </c>
      <c r="L26" s="1" t="s">
        <v>619</v>
      </c>
      <c r="M26" s="1" t="s">
        <v>533</v>
      </c>
      <c r="N26" s="1" t="s">
        <v>533</v>
      </c>
      <c r="O26" s="1" t="s">
        <v>534</v>
      </c>
      <c r="P26" s="1" t="s">
        <v>535</v>
      </c>
      <c r="Q26" s="1" t="s">
        <v>536</v>
      </c>
      <c r="R26" s="1" t="s">
        <v>620</v>
      </c>
      <c r="S26" s="1" t="s">
        <v>73</v>
      </c>
      <c r="T26" s="1" t="s">
        <v>538</v>
      </c>
      <c r="U26" s="1" t="s">
        <v>544</v>
      </c>
      <c r="V26" s="1" t="s">
        <v>540</v>
      </c>
    </row>
    <row r="27" s="1" customFormat="1" spans="1:22">
      <c r="A27" s="1" t="s">
        <v>407</v>
      </c>
      <c r="B27" s="1" t="s">
        <v>157</v>
      </c>
      <c r="C27" s="1" t="s">
        <v>408</v>
      </c>
      <c r="D27" s="1" t="s">
        <v>621</v>
      </c>
      <c r="E27" s="1" t="s">
        <v>622</v>
      </c>
      <c r="F27" s="1" t="s">
        <v>249</v>
      </c>
      <c r="G27" s="1" t="s">
        <v>394</v>
      </c>
      <c r="H27" s="1" t="s">
        <v>530</v>
      </c>
      <c r="I27" s="1" t="s">
        <v>623</v>
      </c>
      <c r="J27" s="1" t="s">
        <v>532</v>
      </c>
      <c r="K27" s="1" t="s">
        <v>623</v>
      </c>
      <c r="L27" s="1" t="s">
        <v>623</v>
      </c>
      <c r="M27" s="1" t="s">
        <v>533</v>
      </c>
      <c r="N27" s="1" t="s">
        <v>533</v>
      </c>
      <c r="O27" s="1" t="s">
        <v>534</v>
      </c>
      <c r="P27" s="1" t="s">
        <v>535</v>
      </c>
      <c r="Q27" s="1" t="s">
        <v>536</v>
      </c>
      <c r="R27" s="1" t="s">
        <v>624</v>
      </c>
      <c r="S27" s="1" t="s">
        <v>73</v>
      </c>
      <c r="T27" s="1" t="s">
        <v>538</v>
      </c>
      <c r="U27" s="1" t="s">
        <v>539</v>
      </c>
      <c r="V27" s="1" t="s">
        <v>540</v>
      </c>
    </row>
    <row r="28" s="1" customFormat="1" spans="1:22">
      <c r="A28" s="1" t="s">
        <v>416</v>
      </c>
      <c r="B28" s="1" t="s">
        <v>157</v>
      </c>
      <c r="C28" s="1" t="s">
        <v>417</v>
      </c>
      <c r="D28" s="1" t="s">
        <v>308</v>
      </c>
      <c r="E28" s="1" t="s">
        <v>625</v>
      </c>
      <c r="F28" s="1" t="s">
        <v>249</v>
      </c>
      <c r="G28" s="1" t="s">
        <v>394</v>
      </c>
      <c r="H28" s="1" t="s">
        <v>530</v>
      </c>
      <c r="I28" s="1" t="s">
        <v>626</v>
      </c>
      <c r="J28" s="1" t="s">
        <v>532</v>
      </c>
      <c r="K28" s="1" t="s">
        <v>626</v>
      </c>
      <c r="L28" s="1" t="s">
        <v>626</v>
      </c>
      <c r="M28" s="1" t="s">
        <v>533</v>
      </c>
      <c r="N28" s="1" t="s">
        <v>533</v>
      </c>
      <c r="O28" s="1" t="s">
        <v>534</v>
      </c>
      <c r="P28" s="1" t="s">
        <v>535</v>
      </c>
      <c r="Q28" s="1" t="s">
        <v>536</v>
      </c>
      <c r="R28" s="1" t="s">
        <v>627</v>
      </c>
      <c r="S28" s="1" t="s">
        <v>73</v>
      </c>
      <c r="T28" s="1" t="s">
        <v>538</v>
      </c>
      <c r="U28" s="1" t="s">
        <v>544</v>
      </c>
      <c r="V28" s="1" t="s">
        <v>540</v>
      </c>
    </row>
    <row r="29" s="1" customFormat="1" spans="1:22">
      <c r="A29" s="1" t="s">
        <v>152</v>
      </c>
      <c r="B29" s="1" t="s">
        <v>157</v>
      </c>
      <c r="C29" s="1" t="s">
        <v>153</v>
      </c>
      <c r="D29" s="1" t="s">
        <v>155</v>
      </c>
      <c r="E29" s="1" t="s">
        <v>628</v>
      </c>
      <c r="F29" s="1" t="s">
        <v>81</v>
      </c>
      <c r="G29" s="1" t="s">
        <v>141</v>
      </c>
      <c r="H29" s="1" t="s">
        <v>530</v>
      </c>
      <c r="I29" s="1" t="s">
        <v>629</v>
      </c>
      <c r="J29" s="1" t="s">
        <v>532</v>
      </c>
      <c r="K29" s="1" t="s">
        <v>629</v>
      </c>
      <c r="L29" s="1" t="s">
        <v>629</v>
      </c>
      <c r="M29" s="1" t="s">
        <v>533</v>
      </c>
      <c r="N29" s="1" t="s">
        <v>533</v>
      </c>
      <c r="O29" s="1" t="s">
        <v>534</v>
      </c>
      <c r="P29" s="1" t="s">
        <v>535</v>
      </c>
      <c r="Q29" s="1" t="s">
        <v>536</v>
      </c>
      <c r="R29" s="1" t="s">
        <v>630</v>
      </c>
      <c r="S29" s="1" t="s">
        <v>73</v>
      </c>
      <c r="T29" s="1" t="s">
        <v>538</v>
      </c>
      <c r="U29" s="1" t="s">
        <v>544</v>
      </c>
      <c r="V29" s="1" t="s">
        <v>540</v>
      </c>
    </row>
    <row r="30" s="1" customFormat="1" spans="1:22">
      <c r="A30" s="1" t="s">
        <v>105</v>
      </c>
      <c r="B30" s="1" t="s">
        <v>110</v>
      </c>
      <c r="C30" s="1" t="s">
        <v>106</v>
      </c>
      <c r="D30" s="1" t="s">
        <v>631</v>
      </c>
      <c r="E30" s="1" t="s">
        <v>632</v>
      </c>
      <c r="F30" s="1" t="s">
        <v>93</v>
      </c>
      <c r="G30" s="1" t="s">
        <v>81</v>
      </c>
      <c r="H30" s="1" t="s">
        <v>530</v>
      </c>
      <c r="I30" s="1" t="s">
        <v>633</v>
      </c>
      <c r="J30" s="1" t="s">
        <v>532</v>
      </c>
      <c r="K30" s="1" t="s">
        <v>633</v>
      </c>
      <c r="L30" s="1" t="s">
        <v>633</v>
      </c>
      <c r="M30" s="1" t="s">
        <v>533</v>
      </c>
      <c r="N30" s="1" t="s">
        <v>533</v>
      </c>
      <c r="O30" s="1" t="s">
        <v>534</v>
      </c>
      <c r="P30" s="1" t="s">
        <v>535</v>
      </c>
      <c r="Q30" s="1" t="s">
        <v>536</v>
      </c>
      <c r="R30" s="1" t="s">
        <v>634</v>
      </c>
      <c r="S30" s="1" t="s">
        <v>73</v>
      </c>
      <c r="T30" s="1" t="s">
        <v>538</v>
      </c>
      <c r="U30" s="1" t="s">
        <v>539</v>
      </c>
      <c r="V30" s="1" t="s">
        <v>540</v>
      </c>
    </row>
    <row r="31" s="1" customFormat="1" spans="1:22">
      <c r="A31" s="1" t="s">
        <v>209</v>
      </c>
      <c r="B31" s="1" t="s">
        <v>110</v>
      </c>
      <c r="C31" s="1" t="s">
        <v>210</v>
      </c>
      <c r="D31" s="1" t="s">
        <v>212</v>
      </c>
      <c r="E31" s="1" t="s">
        <v>635</v>
      </c>
      <c r="F31" s="1" t="s">
        <v>120</v>
      </c>
      <c r="G31" s="1" t="s">
        <v>204</v>
      </c>
      <c r="H31" s="1" t="s">
        <v>530</v>
      </c>
      <c r="I31" s="1" t="s">
        <v>636</v>
      </c>
      <c r="J31" s="1" t="s">
        <v>532</v>
      </c>
      <c r="K31" s="1" t="s">
        <v>636</v>
      </c>
      <c r="L31" s="1" t="s">
        <v>636</v>
      </c>
      <c r="M31" s="1" t="s">
        <v>533</v>
      </c>
      <c r="N31" s="1" t="s">
        <v>533</v>
      </c>
      <c r="O31" s="1" t="s">
        <v>534</v>
      </c>
      <c r="P31" s="1" t="s">
        <v>535</v>
      </c>
      <c r="Q31" s="1" t="s">
        <v>536</v>
      </c>
      <c r="R31" s="1" t="s">
        <v>637</v>
      </c>
      <c r="S31" s="1" t="s">
        <v>73</v>
      </c>
      <c r="T31" s="1" t="s">
        <v>538</v>
      </c>
      <c r="U31" s="1" t="s">
        <v>544</v>
      </c>
      <c r="V31" s="1" t="s">
        <v>540</v>
      </c>
    </row>
    <row r="32" s="1" customFormat="1" spans="1:22">
      <c r="A32" s="1" t="s">
        <v>340</v>
      </c>
      <c r="B32" s="1" t="s">
        <v>343</v>
      </c>
      <c r="C32" s="1" t="s">
        <v>341</v>
      </c>
      <c r="D32" s="1" t="s">
        <v>90</v>
      </c>
      <c r="E32" s="1" t="s">
        <v>638</v>
      </c>
      <c r="F32" s="1" t="s">
        <v>249</v>
      </c>
      <c r="G32" s="1" t="s">
        <v>250</v>
      </c>
      <c r="H32" s="1" t="s">
        <v>530</v>
      </c>
      <c r="I32" s="1" t="s">
        <v>639</v>
      </c>
      <c r="J32" s="1" t="s">
        <v>532</v>
      </c>
      <c r="K32" s="1" t="s">
        <v>639</v>
      </c>
      <c r="L32" s="1" t="s">
        <v>639</v>
      </c>
      <c r="M32" s="1" t="s">
        <v>533</v>
      </c>
      <c r="N32" s="1" t="s">
        <v>533</v>
      </c>
      <c r="O32" s="1" t="s">
        <v>534</v>
      </c>
      <c r="P32" s="1" t="s">
        <v>535</v>
      </c>
      <c r="Q32" s="1" t="s">
        <v>536</v>
      </c>
      <c r="R32" s="1" t="s">
        <v>640</v>
      </c>
      <c r="S32" s="1" t="s">
        <v>73</v>
      </c>
      <c r="T32" s="1" t="s">
        <v>538</v>
      </c>
      <c r="U32" s="1" t="s">
        <v>539</v>
      </c>
      <c r="V32" s="1" t="s">
        <v>545</v>
      </c>
    </row>
    <row r="33" s="1" customFormat="1" spans="1:22">
      <c r="A33" s="1" t="s">
        <v>380</v>
      </c>
      <c r="B33" s="1" t="s">
        <v>385</v>
      </c>
      <c r="C33" s="1" t="s">
        <v>381</v>
      </c>
      <c r="D33" s="1" t="s">
        <v>383</v>
      </c>
      <c r="E33" s="1" t="s">
        <v>641</v>
      </c>
      <c r="F33" s="1" t="s">
        <v>249</v>
      </c>
      <c r="G33" s="1" t="s">
        <v>250</v>
      </c>
      <c r="H33" s="1" t="s">
        <v>530</v>
      </c>
      <c r="I33" s="1" t="s">
        <v>642</v>
      </c>
      <c r="J33" s="1" t="s">
        <v>532</v>
      </c>
      <c r="K33" s="1" t="s">
        <v>642</v>
      </c>
      <c r="L33" s="1" t="s">
        <v>642</v>
      </c>
      <c r="M33" s="1" t="s">
        <v>533</v>
      </c>
      <c r="N33" s="1" t="s">
        <v>533</v>
      </c>
      <c r="O33" s="1" t="s">
        <v>534</v>
      </c>
      <c r="P33" s="1" t="s">
        <v>535</v>
      </c>
      <c r="Q33" s="1" t="s">
        <v>536</v>
      </c>
      <c r="R33" s="1" t="s">
        <v>643</v>
      </c>
      <c r="S33" s="1" t="s">
        <v>73</v>
      </c>
      <c r="T33" s="1" t="s">
        <v>538</v>
      </c>
      <c r="U33" s="1" t="s">
        <v>544</v>
      </c>
      <c r="V33" s="1" t="s">
        <v>644</v>
      </c>
    </row>
    <row r="34" s="1" customFormat="1" spans="1:22">
      <c r="A34" s="1" t="s">
        <v>434</v>
      </c>
      <c r="B34" s="1" t="s">
        <v>385</v>
      </c>
      <c r="C34" s="1" t="s">
        <v>435</v>
      </c>
      <c r="D34" s="1" t="s">
        <v>90</v>
      </c>
      <c r="E34" s="1" t="s">
        <v>645</v>
      </c>
      <c r="F34" s="1" t="s">
        <v>249</v>
      </c>
      <c r="G34" s="1" t="s">
        <v>394</v>
      </c>
      <c r="H34" s="1" t="s">
        <v>530</v>
      </c>
      <c r="I34" s="1" t="s">
        <v>646</v>
      </c>
      <c r="J34" s="1" t="s">
        <v>532</v>
      </c>
      <c r="K34" s="1" t="s">
        <v>646</v>
      </c>
      <c r="L34" s="1" t="s">
        <v>646</v>
      </c>
      <c r="M34" s="1" t="s">
        <v>533</v>
      </c>
      <c r="N34" s="1" t="s">
        <v>533</v>
      </c>
      <c r="O34" s="1" t="s">
        <v>534</v>
      </c>
      <c r="P34" s="1" t="s">
        <v>535</v>
      </c>
      <c r="Q34" s="1" t="s">
        <v>536</v>
      </c>
      <c r="R34" s="1" t="s">
        <v>647</v>
      </c>
      <c r="S34" s="1" t="s">
        <v>73</v>
      </c>
      <c r="T34" s="1" t="s">
        <v>538</v>
      </c>
      <c r="U34" s="1" t="s">
        <v>539</v>
      </c>
      <c r="V34" s="1" t="s">
        <v>545</v>
      </c>
    </row>
    <row r="35" s="1" customFormat="1" spans="1:22">
      <c r="A35" s="1" t="s">
        <v>333</v>
      </c>
      <c r="B35" s="1" t="s">
        <v>338</v>
      </c>
      <c r="C35" s="1" t="s">
        <v>334</v>
      </c>
      <c r="D35" s="1" t="s">
        <v>336</v>
      </c>
      <c r="E35" s="1" t="s">
        <v>648</v>
      </c>
      <c r="F35" s="1" t="s">
        <v>285</v>
      </c>
      <c r="G35" s="1" t="s">
        <v>250</v>
      </c>
      <c r="H35" s="1" t="s">
        <v>530</v>
      </c>
      <c r="I35" s="1" t="s">
        <v>649</v>
      </c>
      <c r="J35" s="1" t="s">
        <v>532</v>
      </c>
      <c r="K35" s="1" t="s">
        <v>649</v>
      </c>
      <c r="L35" s="1" t="s">
        <v>649</v>
      </c>
      <c r="M35" s="1" t="s">
        <v>533</v>
      </c>
      <c r="N35" s="1" t="s">
        <v>533</v>
      </c>
      <c r="O35" s="1" t="s">
        <v>534</v>
      </c>
      <c r="P35" s="1" t="s">
        <v>535</v>
      </c>
      <c r="Q35" s="1" t="s">
        <v>536</v>
      </c>
      <c r="R35" s="1" t="s">
        <v>650</v>
      </c>
      <c r="S35" s="1" t="s">
        <v>73</v>
      </c>
      <c r="T35" s="1" t="s">
        <v>538</v>
      </c>
      <c r="U35" s="1" t="s">
        <v>544</v>
      </c>
      <c r="V35" s="1" t="s">
        <v>545</v>
      </c>
    </row>
    <row r="36" s="1" customFormat="1" spans="1:22">
      <c r="A36" s="1" t="s">
        <v>98</v>
      </c>
      <c r="B36" s="1" t="s">
        <v>101</v>
      </c>
      <c r="C36" s="1" t="s">
        <v>99</v>
      </c>
      <c r="D36" s="1" t="s">
        <v>90</v>
      </c>
      <c r="E36" s="1" t="s">
        <v>651</v>
      </c>
      <c r="F36" s="1" t="s">
        <v>80</v>
      </c>
      <c r="G36" s="1" t="s">
        <v>81</v>
      </c>
      <c r="H36" s="1" t="s">
        <v>530</v>
      </c>
      <c r="I36" s="1" t="s">
        <v>652</v>
      </c>
      <c r="J36" s="1" t="s">
        <v>532</v>
      </c>
      <c r="K36" s="1" t="s">
        <v>652</v>
      </c>
      <c r="L36" s="1" t="s">
        <v>652</v>
      </c>
      <c r="M36" s="1" t="s">
        <v>533</v>
      </c>
      <c r="N36" s="1" t="s">
        <v>533</v>
      </c>
      <c r="O36" s="1" t="s">
        <v>534</v>
      </c>
      <c r="P36" s="1" t="s">
        <v>535</v>
      </c>
      <c r="Q36" s="1" t="s">
        <v>536</v>
      </c>
      <c r="R36" s="1" t="s">
        <v>653</v>
      </c>
      <c r="S36" s="1" t="s">
        <v>73</v>
      </c>
      <c r="T36" s="1" t="s">
        <v>538</v>
      </c>
      <c r="U36" s="1" t="s">
        <v>539</v>
      </c>
      <c r="V36" s="1" t="s">
        <v>545</v>
      </c>
    </row>
    <row r="37" s="1" customFormat="1" spans="1:22">
      <c r="A37" s="1" t="s">
        <v>198</v>
      </c>
      <c r="B37" s="1" t="s">
        <v>203</v>
      </c>
      <c r="C37" s="1" t="s">
        <v>199</v>
      </c>
      <c r="D37" s="1" t="s">
        <v>574</v>
      </c>
      <c r="E37" s="1" t="s">
        <v>654</v>
      </c>
      <c r="F37" s="1" t="s">
        <v>81</v>
      </c>
      <c r="G37" s="1" t="s">
        <v>204</v>
      </c>
      <c r="H37" s="1" t="s">
        <v>530</v>
      </c>
      <c r="I37" s="1" t="s">
        <v>655</v>
      </c>
      <c r="J37" s="1" t="s">
        <v>532</v>
      </c>
      <c r="K37" s="1" t="s">
        <v>655</v>
      </c>
      <c r="L37" s="1" t="s">
        <v>655</v>
      </c>
      <c r="M37" s="1" t="s">
        <v>533</v>
      </c>
      <c r="N37" s="1" t="s">
        <v>533</v>
      </c>
      <c r="O37" s="1" t="s">
        <v>534</v>
      </c>
      <c r="P37" s="1" t="s">
        <v>535</v>
      </c>
      <c r="Q37" s="1" t="s">
        <v>536</v>
      </c>
      <c r="R37" s="1" t="s">
        <v>656</v>
      </c>
      <c r="S37" s="1" t="s">
        <v>73</v>
      </c>
      <c r="T37" s="1" t="s">
        <v>538</v>
      </c>
      <c r="U37" s="1" t="s">
        <v>539</v>
      </c>
      <c r="V37" s="1" t="s">
        <v>540</v>
      </c>
    </row>
    <row r="38" s="1" customFormat="1" spans="1:22">
      <c r="A38" s="1" t="s">
        <v>279</v>
      </c>
      <c r="B38" s="1" t="s">
        <v>284</v>
      </c>
      <c r="C38" s="1" t="s">
        <v>280</v>
      </c>
      <c r="D38" s="1" t="s">
        <v>282</v>
      </c>
      <c r="E38" s="1" t="s">
        <v>657</v>
      </c>
      <c r="F38" s="1" t="s">
        <v>249</v>
      </c>
      <c r="G38" s="1" t="s">
        <v>285</v>
      </c>
      <c r="H38" s="1" t="s">
        <v>530</v>
      </c>
      <c r="I38" s="1" t="s">
        <v>658</v>
      </c>
      <c r="J38" s="1" t="s">
        <v>532</v>
      </c>
      <c r="K38" s="1" t="s">
        <v>658</v>
      </c>
      <c r="L38" s="1" t="s">
        <v>658</v>
      </c>
      <c r="M38" s="1" t="s">
        <v>533</v>
      </c>
      <c r="N38" s="1" t="s">
        <v>533</v>
      </c>
      <c r="O38" s="1" t="s">
        <v>534</v>
      </c>
      <c r="P38" s="1" t="s">
        <v>535</v>
      </c>
      <c r="Q38" s="1" t="s">
        <v>536</v>
      </c>
      <c r="R38" s="1" t="s">
        <v>659</v>
      </c>
      <c r="S38" s="1" t="s">
        <v>73</v>
      </c>
      <c r="T38" s="1" t="s">
        <v>538</v>
      </c>
      <c r="U38" s="1" t="s">
        <v>539</v>
      </c>
      <c r="V38" s="1" t="s">
        <v>573</v>
      </c>
    </row>
    <row r="39" s="1" customFormat="1" spans="1:22">
      <c r="A39" s="1" t="s">
        <v>399</v>
      </c>
      <c r="B39" s="1" t="s">
        <v>92</v>
      </c>
      <c r="C39" s="1" t="s">
        <v>400</v>
      </c>
      <c r="D39" s="1" t="s">
        <v>402</v>
      </c>
      <c r="E39" s="1" t="s">
        <v>660</v>
      </c>
      <c r="F39" s="1" t="s">
        <v>250</v>
      </c>
      <c r="G39" s="1" t="s">
        <v>394</v>
      </c>
      <c r="H39" s="1" t="s">
        <v>530</v>
      </c>
      <c r="I39" s="1" t="s">
        <v>661</v>
      </c>
      <c r="J39" s="1" t="s">
        <v>532</v>
      </c>
      <c r="K39" s="1" t="s">
        <v>661</v>
      </c>
      <c r="L39" s="1" t="s">
        <v>661</v>
      </c>
      <c r="M39" s="1" t="s">
        <v>533</v>
      </c>
      <c r="N39" s="1" t="s">
        <v>533</v>
      </c>
      <c r="O39" s="1" t="s">
        <v>534</v>
      </c>
      <c r="P39" s="1" t="s">
        <v>535</v>
      </c>
      <c r="Q39" s="1" t="s">
        <v>536</v>
      </c>
      <c r="R39" s="1" t="s">
        <v>662</v>
      </c>
      <c r="S39" s="1" t="s">
        <v>73</v>
      </c>
      <c r="T39" s="1" t="s">
        <v>538</v>
      </c>
      <c r="U39" s="1" t="s">
        <v>544</v>
      </c>
      <c r="V39" s="1" t="s">
        <v>545</v>
      </c>
    </row>
    <row r="40" s="1" customFormat="1" spans="1:22">
      <c r="A40" s="1" t="s">
        <v>87</v>
      </c>
      <c r="B40" s="1" t="s">
        <v>92</v>
      </c>
      <c r="C40" s="1" t="s">
        <v>88</v>
      </c>
      <c r="D40" s="1" t="s">
        <v>90</v>
      </c>
      <c r="E40" s="1" t="s">
        <v>663</v>
      </c>
      <c r="F40" s="1" t="s">
        <v>93</v>
      </c>
      <c r="G40" s="1" t="s">
        <v>81</v>
      </c>
      <c r="H40" s="1" t="s">
        <v>530</v>
      </c>
      <c r="I40" s="1" t="s">
        <v>664</v>
      </c>
      <c r="J40" s="1" t="s">
        <v>532</v>
      </c>
      <c r="K40" s="1" t="s">
        <v>664</v>
      </c>
      <c r="L40" s="1" t="s">
        <v>664</v>
      </c>
      <c r="M40" s="1" t="s">
        <v>533</v>
      </c>
      <c r="N40" s="1" t="s">
        <v>533</v>
      </c>
      <c r="O40" s="1" t="s">
        <v>534</v>
      </c>
      <c r="P40" s="1" t="s">
        <v>535</v>
      </c>
      <c r="Q40" s="1" t="s">
        <v>536</v>
      </c>
      <c r="R40" s="1" t="s">
        <v>665</v>
      </c>
      <c r="S40" s="1" t="s">
        <v>73</v>
      </c>
      <c r="T40" s="1" t="s">
        <v>538</v>
      </c>
      <c r="U40" s="1" t="s">
        <v>539</v>
      </c>
      <c r="V40" s="1" t="s">
        <v>545</v>
      </c>
    </row>
    <row r="41" s="1" customFormat="1" spans="1:22">
      <c r="A41" s="1" t="s">
        <v>135</v>
      </c>
      <c r="B41" s="1" t="s">
        <v>140</v>
      </c>
      <c r="C41" s="1" t="s">
        <v>136</v>
      </c>
      <c r="D41" s="1" t="s">
        <v>666</v>
      </c>
      <c r="E41" s="1" t="s">
        <v>667</v>
      </c>
      <c r="F41" s="1" t="s">
        <v>93</v>
      </c>
      <c r="G41" s="1" t="s">
        <v>141</v>
      </c>
      <c r="H41" s="1" t="s">
        <v>530</v>
      </c>
      <c r="I41" s="1" t="s">
        <v>668</v>
      </c>
      <c r="J41" s="1" t="s">
        <v>532</v>
      </c>
      <c r="K41" s="1" t="s">
        <v>668</v>
      </c>
      <c r="L41" s="1" t="s">
        <v>668</v>
      </c>
      <c r="M41" s="1" t="s">
        <v>533</v>
      </c>
      <c r="N41" s="1" t="s">
        <v>533</v>
      </c>
      <c r="O41" s="1" t="s">
        <v>534</v>
      </c>
      <c r="P41" s="1" t="s">
        <v>535</v>
      </c>
      <c r="Q41" s="1" t="s">
        <v>536</v>
      </c>
      <c r="R41" s="1" t="s">
        <v>669</v>
      </c>
      <c r="S41" s="1" t="s">
        <v>73</v>
      </c>
      <c r="T41" s="1" t="s">
        <v>538</v>
      </c>
      <c r="U41" s="1" t="s">
        <v>539</v>
      </c>
      <c r="V41" s="1" t="s">
        <v>540</v>
      </c>
    </row>
    <row r="42" s="1" customFormat="1" spans="1:22">
      <c r="A42" s="1" t="s">
        <v>390</v>
      </c>
      <c r="B42" s="1" t="s">
        <v>393</v>
      </c>
      <c r="C42" s="1" t="s">
        <v>391</v>
      </c>
      <c r="D42" s="1" t="s">
        <v>76</v>
      </c>
      <c r="E42" s="1" t="s">
        <v>670</v>
      </c>
      <c r="F42" s="1" t="s">
        <v>250</v>
      </c>
      <c r="G42" s="1" t="s">
        <v>394</v>
      </c>
      <c r="H42" s="1" t="s">
        <v>530</v>
      </c>
      <c r="I42" s="1" t="s">
        <v>671</v>
      </c>
      <c r="J42" s="1" t="s">
        <v>532</v>
      </c>
      <c r="K42" s="1" t="s">
        <v>671</v>
      </c>
      <c r="L42" s="1" t="s">
        <v>671</v>
      </c>
      <c r="M42" s="1" t="s">
        <v>533</v>
      </c>
      <c r="N42" s="1" t="s">
        <v>533</v>
      </c>
      <c r="O42" s="1" t="s">
        <v>534</v>
      </c>
      <c r="P42" s="1" t="s">
        <v>535</v>
      </c>
      <c r="Q42" s="1" t="s">
        <v>536</v>
      </c>
      <c r="R42" s="1" t="s">
        <v>672</v>
      </c>
      <c r="S42" s="1" t="s">
        <v>73</v>
      </c>
      <c r="T42" s="1" t="s">
        <v>538</v>
      </c>
      <c r="U42" s="1" t="s">
        <v>539</v>
      </c>
      <c r="V42" s="1" t="s">
        <v>545</v>
      </c>
    </row>
    <row r="43" s="1" customFormat="1" spans="1:22">
      <c r="A43" s="1" t="s">
        <v>70</v>
      </c>
      <c r="B43" s="1" t="s">
        <v>79</v>
      </c>
      <c r="C43" s="1" t="s">
        <v>71</v>
      </c>
      <c r="D43" s="1" t="s">
        <v>76</v>
      </c>
      <c r="E43" s="1" t="s">
        <v>673</v>
      </c>
      <c r="F43" s="1" t="s">
        <v>80</v>
      </c>
      <c r="G43" s="1" t="s">
        <v>81</v>
      </c>
      <c r="H43" s="1" t="s">
        <v>530</v>
      </c>
      <c r="I43" s="1" t="s">
        <v>674</v>
      </c>
      <c r="J43" s="1" t="s">
        <v>532</v>
      </c>
      <c r="K43" s="1" t="s">
        <v>674</v>
      </c>
      <c r="L43" s="1" t="s">
        <v>674</v>
      </c>
      <c r="M43" s="1" t="s">
        <v>533</v>
      </c>
      <c r="N43" s="1" t="s">
        <v>533</v>
      </c>
      <c r="O43" s="1" t="s">
        <v>534</v>
      </c>
      <c r="P43" s="1" t="s">
        <v>535</v>
      </c>
      <c r="Q43" s="1" t="s">
        <v>536</v>
      </c>
      <c r="R43" s="1" t="s">
        <v>675</v>
      </c>
      <c r="S43" s="1" t="s">
        <v>73</v>
      </c>
      <c r="T43" s="1" t="s">
        <v>538</v>
      </c>
      <c r="U43" s="1" t="s">
        <v>539</v>
      </c>
      <c r="V43" s="1" t="s">
        <v>545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2023-03-28T06:20:38Z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F2417430900F4E2C93B2F7281F59C77F</vt:lpwstr>
  </property>
</Properties>
</file>