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对账!$A$1:$X$22</definedName>
  </definedNames>
  <calcPr calcId="144525"/>
</workbook>
</file>

<file path=xl/sharedStrings.xml><?xml version="1.0" encoding="utf-8"?>
<sst xmlns="http://schemas.openxmlformats.org/spreadsheetml/2006/main" count="742" uniqueCount="249">
  <si>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</si>
  <si>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</si>
  <si>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</si>
  <si>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</si>
  <si>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</si>
  <si>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</si>
  <si>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</si>
  <si>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</si>
  <si>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</si>
  <si>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</si>
  <si>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</si>
  <si>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</si>
  <si>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</si>
  <si>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</si>
  <si>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</si>
  <si>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</si>
  <si>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</si>
  <si>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</si>
  <si>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</si>
  <si>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</si>
  <si>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</si>
  <si>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</si>
  <si>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</si>
  <si>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</si>
  <si>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</si>
  <si>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999222965482129	</t>
  </si>
  <si>
    <t>Ctrip</t>
  </si>
  <si>
    <t>正常</t>
  </si>
  <si>
    <t>[南京]怡莱精品酒店(南京浦口南信大店)(93878278)</t>
  </si>
  <si>
    <t>高级大床房&lt;至多8间&gt;&lt;2人入住&gt;</t>
  </si>
  <si>
    <t>CNY</t>
  </si>
  <si>
    <t>刘铭宇</t>
  </si>
  <si>
    <t>CA13744230328CNY</t>
  </si>
  <si>
    <t>未提现</t>
  </si>
  <si>
    <t>携程开票</t>
  </si>
  <si>
    <t xml:space="preserve">3075064	</t>
  </si>
  <si>
    <t xml:space="preserve">R2115991110317730001	</t>
  </si>
  <si>
    <t>取消</t>
  </si>
  <si>
    <t xml:space="preserve">999222997822396	</t>
  </si>
  <si>
    <t>[南京]怡莱酒店(南京新街口王府大街店)(93869770)</t>
  </si>
  <si>
    <t>双床房&lt;至多8间&gt;&lt;2人入住&gt;</t>
  </si>
  <si>
    <t>刘淇霏</t>
  </si>
  <si>
    <t xml:space="preserve">3086739	</t>
  </si>
  <si>
    <t xml:space="preserve">R9005534110566173001	</t>
  </si>
  <si>
    <t xml:space="preserve">999222998246679	</t>
  </si>
  <si>
    <t>[上海]汉庭优佳酒店(上海北外滩海伦路地铁站酒店)(68600632)</t>
  </si>
  <si>
    <t>张雨洁</t>
  </si>
  <si>
    <t xml:space="preserve">3086915	</t>
  </si>
  <si>
    <t xml:space="preserve">R2000861110568161001	</t>
  </si>
  <si>
    <t xml:space="preserve">999223005558878	</t>
  </si>
  <si>
    <t>[广州]海友良品酒店(广州沙河顶地铁站店)(83901597)</t>
  </si>
  <si>
    <t>俞红梅</t>
  </si>
  <si>
    <t xml:space="preserve">3089697	</t>
  </si>
  <si>
    <t xml:space="preserve">R5100005110627388001	</t>
  </si>
  <si>
    <t xml:space="preserve">999223037607043	</t>
  </si>
  <si>
    <t>[苏州]全季酒店(苏州人民南路店)(99153000)</t>
  </si>
  <si>
    <t>大床房&lt;至多8间&gt;&lt;2人入住&gt;</t>
  </si>
  <si>
    <t>刘俊琳</t>
  </si>
  <si>
    <t xml:space="preserve">3096975	</t>
  </si>
  <si>
    <t xml:space="preserve">R2150009110751890001	</t>
  </si>
  <si>
    <t xml:space="preserve">999223079632266	</t>
  </si>
  <si>
    <t>[北京]北京千禧大酒店(64882481)</t>
  </si>
  <si>
    <t>高级大床房&lt;2人入住&gt;</t>
  </si>
  <si>
    <t>潘元静</t>
  </si>
  <si>
    <t xml:space="preserve">3107833	</t>
  </si>
  <si>
    <t xml:space="preserve">	</t>
  </si>
  <si>
    <t xml:space="preserve">999223142246069	</t>
  </si>
  <si>
    <t>[广州]广州珀丽酒店(76255406)</t>
  </si>
  <si>
    <t>行政套房&lt;至多8间&gt;&lt;2人入住&gt;&lt;早餐&gt;</t>
  </si>
  <si>
    <t>陈晖晖</t>
  </si>
  <si>
    <t xml:space="preserve">3122819	</t>
  </si>
  <si>
    <t xml:space="preserve">999223145089761	</t>
  </si>
  <si>
    <t>[深圳]深圳中洲圣廷苑酒店世纪楼(83902099)</t>
  </si>
  <si>
    <t>豪华大床房&lt;至多8间&gt;&lt;2人入住&gt;</t>
  </si>
  <si>
    <t>丁方立</t>
  </si>
  <si>
    <t xml:space="preserve">3123546	</t>
  </si>
  <si>
    <t xml:space="preserve">999223146012272	</t>
  </si>
  <si>
    <t>[苏州]海友酒店(苏州观前街乐桥地铁站店)(80249967)</t>
  </si>
  <si>
    <t>谢思伟</t>
  </si>
  <si>
    <t xml:space="preserve">3123738	</t>
  </si>
  <si>
    <t xml:space="preserve">R2150054111290123001	</t>
  </si>
  <si>
    <t xml:space="preserve">999223148140931	</t>
  </si>
  <si>
    <t>[贵阳]城市便捷酒店(贵阳国际会展中心金融城店)(68345977)</t>
  </si>
  <si>
    <t>标准大床房&lt;2人入住&gt;</t>
  </si>
  <si>
    <t>钟永莉</t>
  </si>
  <si>
    <t xml:space="preserve">3124333	</t>
  </si>
  <si>
    <t xml:space="preserve">R_0851036_2440702	</t>
  </si>
  <si>
    <t xml:space="preserve">999223148542434	</t>
  </si>
  <si>
    <t>[三江]骏怡精选酒店(三江侗乡大道店)(80248109)</t>
  </si>
  <si>
    <t>特价房&lt;至多8间&gt;&lt;2人入住&gt;</t>
  </si>
  <si>
    <t>潘青霞</t>
  </si>
  <si>
    <t xml:space="preserve">3124430	</t>
  </si>
  <si>
    <t xml:space="preserve">(THK)YD04202230312111937325;	</t>
  </si>
  <si>
    <t xml:space="preserve">999223148686007	</t>
  </si>
  <si>
    <t>[滁州]格林豪泰智选酒店(滁州万达广场店)(80247776)</t>
  </si>
  <si>
    <t>商务大床房&lt;至多8间&gt;&lt;2人入住&gt;</t>
  </si>
  <si>
    <t>王云凯</t>
  </si>
  <si>
    <t xml:space="preserve">3124461	</t>
  </si>
  <si>
    <t xml:space="preserve">(GRT)84003339;	</t>
  </si>
  <si>
    <t xml:space="preserve">999223149245136	</t>
  </si>
  <si>
    <t>[上海]海友酒店(上海五角场黄兴路店)(93872089)</t>
  </si>
  <si>
    <t>蔡丽玲</t>
  </si>
  <si>
    <t xml:space="preserve">3124632	</t>
  </si>
  <si>
    <t xml:space="preserve">R9001110111327950001	</t>
  </si>
  <si>
    <t xml:space="preserve">999223149668335	</t>
  </si>
  <si>
    <t>[道真]道真两江假日丽呈酒店(82807418)</t>
  </si>
  <si>
    <t>高级大床房&lt;至多8间&gt;&lt;90天内可预订&gt;&lt;2人入住&gt;&lt;早餐&gt;</t>
  </si>
  <si>
    <t>李飞</t>
  </si>
  <si>
    <t xml:space="preserve">3124781	</t>
  </si>
  <si>
    <t xml:space="preserve">4392774	</t>
  </si>
  <si>
    <t xml:space="preserve">999223149678568	</t>
  </si>
  <si>
    <t>杜乾瑞</t>
  </si>
  <si>
    <t xml:space="preserve">3124789	</t>
  </si>
  <si>
    <t xml:space="preserve">R2150054111330818001	</t>
  </si>
  <si>
    <t xml:space="preserve">999223150072834	</t>
  </si>
  <si>
    <t>吴国诚</t>
  </si>
  <si>
    <t xml:space="preserve">3124955	</t>
  </si>
  <si>
    <t xml:space="preserve">(THK)YD04202230312135622280;	</t>
  </si>
  <si>
    <t xml:space="preserve">999223150902019	</t>
  </si>
  <si>
    <t>[上海]汉庭酒店（上海崇明万达广场店）(93879573)</t>
  </si>
  <si>
    <t>许世东</t>
  </si>
  <si>
    <t xml:space="preserve">3125257	</t>
  </si>
  <si>
    <t xml:space="preserve">R9003214111338641001	</t>
  </si>
  <si>
    <t xml:space="preserve">999223150962032	</t>
  </si>
  <si>
    <t>[广州]广州大学城新天地J精品酒店(83902050)</t>
  </si>
  <si>
    <t>尚舍(无窗)&lt;至多8间&gt;&lt;2人入住&gt;</t>
  </si>
  <si>
    <t>何琦</t>
  </si>
  <si>
    <t xml:space="preserve">3125280	</t>
  </si>
  <si>
    <t xml:space="preserve">999223151133924	</t>
  </si>
  <si>
    <t>陈佳铨</t>
  </si>
  <si>
    <t xml:space="preserve">3125358	</t>
  </si>
  <si>
    <t xml:space="preserve">999223151778967	</t>
  </si>
  <si>
    <t>[广州]广东胜利宾馆(80243484)</t>
  </si>
  <si>
    <t>高级双床房&lt;2人入住&gt;</t>
  </si>
  <si>
    <t>刘振亮</t>
  </si>
  <si>
    <t xml:space="preserve">3125727	</t>
  </si>
  <si>
    <t xml:space="preserve">2303120123	</t>
  </si>
  <si>
    <t xml:space="preserve">999223156727353	</t>
  </si>
  <si>
    <t>牟成顺</t>
  </si>
  <si>
    <t xml:space="preserve">3126496	</t>
  </si>
  <si>
    <t xml:space="preserve">4395371	</t>
  </si>
  <si>
    <t>，</t>
  </si>
  <si>
    <t xml:space="preserve"> 4960 CNY</t>
  </si>
  <si>
    <t>A230328092710481</t>
  </si>
  <si>
    <t>总计：4960元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</si>
  <si>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</si>
  <si>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</si>
  <si>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</si>
  <si>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</si>
  <si>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</si>
  <si>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</si>
  <si>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</si>
  <si>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</si>
  <si>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</si>
  <si>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</si>
  <si>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</si>
  <si>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</si>
  <si>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</si>
  <si>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</si>
  <si>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</si>
  <si>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</si>
  <si>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</si>
  <si>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</si>
  <si>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</si>
  <si>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2023-03-12</t>
  </si>
  <si>
    <t>3126496</t>
  </si>
  <si>
    <t>道真两江假日丽呈酒店</t>
  </si>
  <si>
    <t>2023-03-13</t>
  </si>
  <si>
    <t>退房日月结</t>
  </si>
  <si>
    <t>250.00</t>
  </si>
  <si>
    <t>RMB</t>
  </si>
  <si>
    <t>0</t>
  </si>
  <si>
    <t>0.00</t>
  </si>
  <si>
    <t>携程汇登国内直连</t>
  </si>
  <si>
    <t>01.011264</t>
  </si>
  <si>
    <t>2023-03-12 20:17:58</t>
  </si>
  <si>
    <t>否</t>
  </si>
  <si>
    <t>广州汇登信息科技有限公司</t>
  </si>
  <si>
    <t>直连</t>
  </si>
  <si>
    <t>中国</t>
  </si>
  <si>
    <t>3125358</t>
  </si>
  <si>
    <t>广州大学城新天地J精品酒店</t>
  </si>
  <si>
    <t>263.00</t>
  </si>
  <si>
    <t>2023-03-12 15:49:32</t>
  </si>
  <si>
    <t>3125280</t>
  </si>
  <si>
    <t>2023-03-12 15:29:35</t>
  </si>
  <si>
    <t>3125257</t>
  </si>
  <si>
    <t>汉庭酒店（上海崇明万达广场店）</t>
  </si>
  <si>
    <t>193.00</t>
  </si>
  <si>
    <t>2023-03-12 15:24:03</t>
  </si>
  <si>
    <t>3124955</t>
  </si>
  <si>
    <t>骏怡精选酒店(三江侗乡大道店)</t>
  </si>
  <si>
    <t>86.00</t>
  </si>
  <si>
    <t>2023-03-12 13:56:23</t>
  </si>
  <si>
    <t>3124789</t>
  </si>
  <si>
    <t>海友酒店(苏州观前街乐桥地铁站店)</t>
  </si>
  <si>
    <t>177.00</t>
  </si>
  <si>
    <t>2023-03-12 13:13:41</t>
  </si>
  <si>
    <t>3124781</t>
  </si>
  <si>
    <t>2023-03-12 13:12:39</t>
  </si>
  <si>
    <t>3124632</t>
  </si>
  <si>
    <t>海友酒店(上海五角场黄兴路店)</t>
  </si>
  <si>
    <t>219.00</t>
  </si>
  <si>
    <t>2023-03-12 12:25:52</t>
  </si>
  <si>
    <t>3124461</t>
  </si>
  <si>
    <t>格林豪泰智选酒店(滁州万达广场店)</t>
  </si>
  <si>
    <t>151.00</t>
  </si>
  <si>
    <t>2023-03-12 11:32:08</t>
  </si>
  <si>
    <t>3124430</t>
  </si>
  <si>
    <t>2023-03-12 11:19:39</t>
  </si>
  <si>
    <t>3124333</t>
  </si>
  <si>
    <t>城市便捷酒店(贵阳国际会展中心金融城店)</t>
  </si>
  <si>
    <t>116.00</t>
  </si>
  <si>
    <t>2023-03-12 10:40:45</t>
  </si>
  <si>
    <t>3123738</t>
  </si>
  <si>
    <t>2023-03-12 01:55:25</t>
  </si>
  <si>
    <t>2023-03-11</t>
  </si>
  <si>
    <t>3123546</t>
  </si>
  <si>
    <t>深圳中洲圣廷苑酒店世纪楼</t>
  </si>
  <si>
    <t>420.00</t>
  </si>
  <si>
    <t>2023-03-11 23:41:30</t>
  </si>
  <si>
    <t>3122819</t>
  </si>
  <si>
    <t>广州珀丽酒店</t>
  </si>
  <si>
    <t>465.00</t>
  </si>
  <si>
    <t>2023-03-11 20:30:12</t>
  </si>
  <si>
    <t>2023-03-08</t>
  </si>
  <si>
    <t>3107833</t>
  </si>
  <si>
    <t>北京千禧大酒店</t>
  </si>
  <si>
    <t>843.00</t>
  </si>
  <si>
    <t>2023-03-08 09:35:08</t>
  </si>
  <si>
    <t>2023-03-05</t>
  </si>
  <si>
    <t>3096975</t>
  </si>
  <si>
    <t>全季酒店(苏州人民南路店)</t>
  </si>
  <si>
    <t>267.00</t>
  </si>
  <si>
    <t>2023-03-05 20:24:52</t>
  </si>
  <si>
    <t>2023-03-04</t>
  </si>
  <si>
    <t>3089697</t>
  </si>
  <si>
    <t>海友良品酒店(广州沙河顶地铁站店)</t>
  </si>
  <si>
    <t>304.00</t>
  </si>
  <si>
    <t>2023-03-04 09:49:50</t>
  </si>
  <si>
    <t>2023-03-03</t>
  </si>
  <si>
    <t>3086739</t>
  </si>
  <si>
    <t>怡莱酒店(南京新街口王府大街店)</t>
  </si>
  <si>
    <t>430.00</t>
  </si>
  <si>
    <t>2023-03-03 16:49:35</t>
  </si>
  <si>
    <t>2023-02-28</t>
  </si>
  <si>
    <t>3075064</t>
  </si>
  <si>
    <t>怡莱精品酒店(南京浦口南信大店)</t>
  </si>
  <si>
    <t>2023-02-28 19:48:52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</si>
</sst>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44997</v>
      </c>
      <c r="G2" s="6">
        <v>44998</v>
      </c>
      <c r="H2" s="4">
        <v>1</v>
      </c>
      <c r="I2" s="4">
        <v>1</v>
      </c>
      <c r="J2" s="4">
        <v>1</v>
      </c>
      <c r="K2" s="4" t="s">
        <v>30</v>
      </c>
      <c r="L2" s="4">
        <v>185</v>
      </c>
      <c r="M2" s="4">
        <v>185</v>
      </c>
      <c r="N2" s="4" t="s">
        <v>31</v>
      </c>
      <c r="O2" s="4" t="s">
        <v>32</v>
      </c>
      <c r="P2" s="4" t="s">
        <v>33</v>
      </c>
      <c r="Q2" s="4">
        <v>0</v>
      </c>
      <c r="R2" s="7">
        <v>44985</v>
      </c>
      <c r="S2" s="6">
        <v>45013</v>
      </c>
      <c r="T2" s="4" t="s">
        <v>34</v>
      </c>
      <c r="U2" s="4">
        <v>185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44997</v>
      </c>
      <c r="G3" s="6">
        <v>44998</v>
      </c>
      <c r="H3" s="4">
        <v>1</v>
      </c>
      <c r="I3" s="4">
        <v>1</v>
      </c>
      <c r="J3" s="4">
        <v>1</v>
      </c>
      <c r="K3" s="4" t="s">
        <v>30</v>
      </c>
      <c r="L3" s="4">
        <v>-185</v>
      </c>
      <c r="M3" s="4">
        <v>-185</v>
      </c>
      <c r="N3" s="4" t="s">
        <v>31</v>
      </c>
      <c r="O3" s="4" t="s">
        <v>32</v>
      </c>
      <c r="P3" s="4" t="s">
        <v>33</v>
      </c>
      <c r="Q3" s="4">
        <v>0</v>
      </c>
      <c r="R3" s="7">
        <v>44985</v>
      </c>
      <c r="S3" s="6">
        <v>45013</v>
      </c>
      <c r="T3" s="4" t="s">
        <v>34</v>
      </c>
      <c r="U3" s="4">
        <v>-185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44996</v>
      </c>
      <c r="G4" s="6">
        <v>44998</v>
      </c>
      <c r="H4" s="4">
        <v>1</v>
      </c>
      <c r="I4" s="4">
        <v>2</v>
      </c>
      <c r="J4" s="4">
        <v>2</v>
      </c>
      <c r="K4" s="4" t="s">
        <v>30</v>
      </c>
      <c r="L4" s="4">
        <v>430</v>
      </c>
      <c r="M4" s="4">
        <v>430</v>
      </c>
      <c r="N4" s="4" t="s">
        <v>41</v>
      </c>
      <c r="O4" s="4" t="s">
        <v>32</v>
      </c>
      <c r="P4" s="4" t="s">
        <v>33</v>
      </c>
      <c r="Q4" s="4">
        <v>0</v>
      </c>
      <c r="R4" s="7">
        <v>44988</v>
      </c>
      <c r="S4" s="6">
        <v>45013</v>
      </c>
      <c r="T4" s="4" t="s">
        <v>34</v>
      </c>
      <c r="U4" s="4">
        <v>430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40</v>
      </c>
      <c r="F5" s="6">
        <v>44997</v>
      </c>
      <c r="G5" s="6">
        <v>44998</v>
      </c>
      <c r="H5" s="4">
        <v>1</v>
      </c>
      <c r="I5" s="4">
        <v>1</v>
      </c>
      <c r="J5" s="4">
        <v>1</v>
      </c>
      <c r="K5" s="4" t="s">
        <v>30</v>
      </c>
      <c r="L5" s="4">
        <v>328</v>
      </c>
      <c r="M5" s="4">
        <v>328</v>
      </c>
      <c r="N5" s="4" t="s">
        <v>46</v>
      </c>
      <c r="O5" s="4" t="s">
        <v>32</v>
      </c>
      <c r="P5" s="4" t="s">
        <v>33</v>
      </c>
      <c r="Q5" s="4">
        <v>0</v>
      </c>
      <c r="R5" s="7">
        <v>44988</v>
      </c>
      <c r="S5" s="6">
        <v>45013</v>
      </c>
      <c r="T5" s="4" t="s">
        <v>34</v>
      </c>
      <c r="U5" s="4">
        <v>328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40</v>
      </c>
      <c r="F6" s="6">
        <v>44997</v>
      </c>
      <c r="G6" s="6">
        <v>44998</v>
      </c>
      <c r="H6" s="4">
        <v>1</v>
      </c>
      <c r="I6" s="4">
        <v>1</v>
      </c>
      <c r="J6" s="4">
        <v>1</v>
      </c>
      <c r="K6" s="4" t="s">
        <v>30</v>
      </c>
      <c r="L6" s="4">
        <v>304</v>
      </c>
      <c r="M6" s="4">
        <v>304</v>
      </c>
      <c r="N6" s="4" t="s">
        <v>51</v>
      </c>
      <c r="O6" s="4" t="s">
        <v>32</v>
      </c>
      <c r="P6" s="4" t="s">
        <v>33</v>
      </c>
      <c r="Q6" s="4">
        <v>0</v>
      </c>
      <c r="R6" s="7">
        <v>44989</v>
      </c>
      <c r="S6" s="6">
        <v>45013</v>
      </c>
      <c r="T6" s="4" t="s">
        <v>34</v>
      </c>
      <c r="U6" s="4">
        <v>304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44</v>
      </c>
      <c r="B7" s="4" t="s">
        <v>26</v>
      </c>
      <c r="C7" s="4" t="s">
        <v>37</v>
      </c>
      <c r="D7" s="4" t="s">
        <v>45</v>
      </c>
      <c r="E7" s="4" t="s">
        <v>40</v>
      </c>
      <c r="F7" s="6">
        <v>44997</v>
      </c>
      <c r="G7" s="6">
        <v>44998</v>
      </c>
      <c r="H7" s="4">
        <v>1</v>
      </c>
      <c r="I7" s="4">
        <v>1</v>
      </c>
      <c r="J7" s="4">
        <v>1</v>
      </c>
      <c r="K7" s="4" t="s">
        <v>30</v>
      </c>
      <c r="L7" s="4">
        <v>-328</v>
      </c>
      <c r="M7" s="4">
        <v>-328</v>
      </c>
      <c r="N7" s="4" t="s">
        <v>46</v>
      </c>
      <c r="O7" s="4" t="s">
        <v>32</v>
      </c>
      <c r="P7" s="4" t="s">
        <v>33</v>
      </c>
      <c r="Q7" s="4">
        <v>0</v>
      </c>
      <c r="R7" s="7">
        <v>44988</v>
      </c>
      <c r="S7" s="6">
        <v>45013</v>
      </c>
      <c r="T7" s="4" t="s">
        <v>34</v>
      </c>
      <c r="U7" s="4">
        <v>-328</v>
      </c>
      <c r="V7" s="4">
        <v>0</v>
      </c>
      <c r="W7" s="4">
        <v>0</v>
      </c>
      <c r="X7" s="4" t="s">
        <v>47</v>
      </c>
      <c r="Y7" s="4" t="s">
        <v>48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44997</v>
      </c>
      <c r="G8" s="6">
        <v>44998</v>
      </c>
      <c r="H8" s="4">
        <v>1</v>
      </c>
      <c r="I8" s="4">
        <v>1</v>
      </c>
      <c r="J8" s="4">
        <v>1</v>
      </c>
      <c r="K8" s="4" t="s">
        <v>30</v>
      </c>
      <c r="L8" s="4">
        <v>267</v>
      </c>
      <c r="M8" s="4">
        <v>267</v>
      </c>
      <c r="N8" s="4" t="s">
        <v>57</v>
      </c>
      <c r="O8" s="4" t="s">
        <v>32</v>
      </c>
      <c r="P8" s="4" t="s">
        <v>33</v>
      </c>
      <c r="Q8" s="4">
        <v>0</v>
      </c>
      <c r="R8" s="7">
        <v>44990</v>
      </c>
      <c r="S8" s="6">
        <v>45013</v>
      </c>
      <c r="T8" s="4" t="s">
        <v>34</v>
      </c>
      <c r="U8" s="4">
        <v>267</v>
      </c>
      <c r="V8" s="4">
        <v>0</v>
      </c>
      <c r="W8" s="4">
        <v>0</v>
      </c>
      <c r="X8" s="4" t="s">
        <v>58</v>
      </c>
      <c r="Y8" s="4" t="s">
        <v>59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44997</v>
      </c>
      <c r="G9" s="6">
        <v>44998</v>
      </c>
      <c r="H9" s="4">
        <v>1</v>
      </c>
      <c r="I9" s="4">
        <v>1</v>
      </c>
      <c r="J9" s="4">
        <v>1</v>
      </c>
      <c r="K9" s="4" t="s">
        <v>30</v>
      </c>
      <c r="L9" s="4">
        <v>843</v>
      </c>
      <c r="M9" s="4">
        <v>843</v>
      </c>
      <c r="N9" s="4" t="s">
        <v>63</v>
      </c>
      <c r="O9" s="4" t="s">
        <v>32</v>
      </c>
      <c r="P9" s="4" t="s">
        <v>33</v>
      </c>
      <c r="Q9" s="4">
        <v>0</v>
      </c>
      <c r="R9" s="7">
        <v>44993</v>
      </c>
      <c r="S9" s="6">
        <v>45013</v>
      </c>
      <c r="T9" s="4" t="s">
        <v>34</v>
      </c>
      <c r="U9" s="4">
        <v>843</v>
      </c>
      <c r="V9" s="4">
        <v>0</v>
      </c>
      <c r="W9" s="4">
        <v>0</v>
      </c>
      <c r="X9" s="4" t="s">
        <v>64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44997</v>
      </c>
      <c r="G10" s="6">
        <v>44998</v>
      </c>
      <c r="H10" s="4">
        <v>1</v>
      </c>
      <c r="I10" s="4">
        <v>1</v>
      </c>
      <c r="J10" s="4">
        <v>1</v>
      </c>
      <c r="K10" s="4" t="s">
        <v>30</v>
      </c>
      <c r="L10" s="4">
        <v>465</v>
      </c>
      <c r="M10" s="4">
        <v>465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44996</v>
      </c>
      <c r="S10" s="6">
        <v>45013</v>
      </c>
      <c r="T10" s="4" t="s">
        <v>34</v>
      </c>
      <c r="U10" s="4">
        <v>465</v>
      </c>
      <c r="V10" s="4">
        <v>0</v>
      </c>
      <c r="W10" s="4">
        <v>0</v>
      </c>
      <c r="X10" s="4" t="s">
        <v>70</v>
      </c>
      <c r="Y10" s="4" t="s">
        <v>65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44997</v>
      </c>
      <c r="G11" s="6">
        <v>44998</v>
      </c>
      <c r="H11" s="4">
        <v>1</v>
      </c>
      <c r="I11" s="4">
        <v>1</v>
      </c>
      <c r="J11" s="4">
        <v>1</v>
      </c>
      <c r="K11" s="4" t="s">
        <v>30</v>
      </c>
      <c r="L11" s="4">
        <v>420</v>
      </c>
      <c r="M11" s="4">
        <v>420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44996</v>
      </c>
      <c r="S11" s="6">
        <v>45013</v>
      </c>
      <c r="T11" s="4" t="s">
        <v>34</v>
      </c>
      <c r="U11" s="4">
        <v>420</v>
      </c>
      <c r="V11" s="4">
        <v>0</v>
      </c>
      <c r="W11" s="4">
        <v>0</v>
      </c>
      <c r="X11" s="4" t="s">
        <v>75</v>
      </c>
      <c r="Y11" s="4" t="s">
        <v>65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56</v>
      </c>
      <c r="F12" s="6">
        <v>44997</v>
      </c>
      <c r="G12" s="6">
        <v>44998</v>
      </c>
      <c r="H12" s="4">
        <v>1</v>
      </c>
      <c r="I12" s="4">
        <v>1</v>
      </c>
      <c r="J12" s="4">
        <v>1</v>
      </c>
      <c r="K12" s="4" t="s">
        <v>30</v>
      </c>
      <c r="L12" s="4">
        <v>177</v>
      </c>
      <c r="M12" s="4">
        <v>177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44997</v>
      </c>
      <c r="S12" s="6">
        <v>45013</v>
      </c>
      <c r="T12" s="4" t="s">
        <v>34</v>
      </c>
      <c r="U12" s="4">
        <v>177</v>
      </c>
      <c r="V12" s="4">
        <v>0</v>
      </c>
      <c r="W12" s="4">
        <v>0</v>
      </c>
      <c r="X12" s="4" t="s">
        <v>79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44997</v>
      </c>
      <c r="G13" s="6">
        <v>44998</v>
      </c>
      <c r="H13" s="4">
        <v>1</v>
      </c>
      <c r="I13" s="4">
        <v>1</v>
      </c>
      <c r="J13" s="4">
        <v>1</v>
      </c>
      <c r="K13" s="4" t="s">
        <v>30</v>
      </c>
      <c r="L13" s="4">
        <v>116</v>
      </c>
      <c r="M13" s="4">
        <v>116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44997</v>
      </c>
      <c r="S13" s="6">
        <v>45013</v>
      </c>
      <c r="T13" s="4" t="s">
        <v>34</v>
      </c>
      <c r="U13" s="4">
        <v>116</v>
      </c>
      <c r="V13" s="4">
        <v>0</v>
      </c>
      <c r="W13" s="4">
        <v>0</v>
      </c>
      <c r="X13" s="4" t="s">
        <v>85</v>
      </c>
      <c r="Y13" s="4" t="s">
        <v>86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44997</v>
      </c>
      <c r="G14" s="6">
        <v>44998</v>
      </c>
      <c r="H14" s="4">
        <v>1</v>
      </c>
      <c r="I14" s="4">
        <v>1</v>
      </c>
      <c r="J14" s="4">
        <v>1</v>
      </c>
      <c r="K14" s="4" t="s">
        <v>30</v>
      </c>
      <c r="L14" s="4">
        <v>86</v>
      </c>
      <c r="M14" s="4">
        <v>86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44997</v>
      </c>
      <c r="S14" s="6">
        <v>45013</v>
      </c>
      <c r="T14" s="4" t="s">
        <v>34</v>
      </c>
      <c r="U14" s="4">
        <v>86</v>
      </c>
      <c r="V14" s="4">
        <v>0</v>
      </c>
      <c r="W14" s="4">
        <v>0</v>
      </c>
      <c r="X14" s="4" t="s">
        <v>91</v>
      </c>
      <c r="Y14" s="4" t="s">
        <v>92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44997</v>
      </c>
      <c r="G15" s="6">
        <v>44998</v>
      </c>
      <c r="H15" s="4">
        <v>1</v>
      </c>
      <c r="I15" s="4">
        <v>1</v>
      </c>
      <c r="J15" s="4">
        <v>1</v>
      </c>
      <c r="K15" s="4" t="s">
        <v>30</v>
      </c>
      <c r="L15" s="4">
        <v>151</v>
      </c>
      <c r="M15" s="4">
        <v>151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44997</v>
      </c>
      <c r="S15" s="6">
        <v>45013</v>
      </c>
      <c r="T15" s="4" t="s">
        <v>34</v>
      </c>
      <c r="U15" s="4">
        <v>151</v>
      </c>
      <c r="V15" s="4">
        <v>0</v>
      </c>
      <c r="W15" s="4">
        <v>0</v>
      </c>
      <c r="X15" s="4" t="s">
        <v>97</v>
      </c>
      <c r="Y15" s="4" t="s">
        <v>98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40</v>
      </c>
      <c r="F16" s="6">
        <v>44997</v>
      </c>
      <c r="G16" s="6">
        <v>44998</v>
      </c>
      <c r="H16" s="4">
        <v>1</v>
      </c>
      <c r="I16" s="4">
        <v>1</v>
      </c>
      <c r="J16" s="4">
        <v>1</v>
      </c>
      <c r="K16" s="4" t="s">
        <v>30</v>
      </c>
      <c r="L16" s="4">
        <v>219</v>
      </c>
      <c r="M16" s="4">
        <v>219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44997</v>
      </c>
      <c r="S16" s="6">
        <v>45013</v>
      </c>
      <c r="T16" s="4" t="s">
        <v>34</v>
      </c>
      <c r="U16" s="4">
        <v>219</v>
      </c>
      <c r="V16" s="4">
        <v>0</v>
      </c>
      <c r="W16" s="4">
        <v>0</v>
      </c>
      <c r="X16" s="4" t="s">
        <v>102</v>
      </c>
      <c r="Y16" s="4" t="s">
        <v>103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44997</v>
      </c>
      <c r="G17" s="6">
        <v>44998</v>
      </c>
      <c r="H17" s="4">
        <v>1</v>
      </c>
      <c r="I17" s="4">
        <v>1</v>
      </c>
      <c r="J17" s="4">
        <v>1</v>
      </c>
      <c r="K17" s="4" t="s">
        <v>30</v>
      </c>
      <c r="L17" s="4">
        <v>250</v>
      </c>
      <c r="M17" s="4">
        <v>250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44997</v>
      </c>
      <c r="S17" s="6">
        <v>45013</v>
      </c>
      <c r="T17" s="4" t="s">
        <v>34</v>
      </c>
      <c r="U17" s="4">
        <v>250</v>
      </c>
      <c r="V17" s="4">
        <v>0</v>
      </c>
      <c r="W17" s="4">
        <v>0</v>
      </c>
      <c r="X17" s="4" t="s">
        <v>108</v>
      </c>
      <c r="Y17" s="4" t="s">
        <v>109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77</v>
      </c>
      <c r="E18" s="4" t="s">
        <v>56</v>
      </c>
      <c r="F18" s="6">
        <v>44997</v>
      </c>
      <c r="G18" s="6">
        <v>44998</v>
      </c>
      <c r="H18" s="4">
        <v>1</v>
      </c>
      <c r="I18" s="4">
        <v>1</v>
      </c>
      <c r="J18" s="4">
        <v>1</v>
      </c>
      <c r="K18" s="4" t="s">
        <v>30</v>
      </c>
      <c r="L18" s="4">
        <v>177</v>
      </c>
      <c r="M18" s="4">
        <v>177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44997</v>
      </c>
      <c r="S18" s="6">
        <v>45013</v>
      </c>
      <c r="T18" s="4" t="s">
        <v>34</v>
      </c>
      <c r="U18" s="4">
        <v>177</v>
      </c>
      <c r="V18" s="4">
        <v>0</v>
      </c>
      <c r="W18" s="4">
        <v>0</v>
      </c>
      <c r="X18" s="4" t="s">
        <v>112</v>
      </c>
      <c r="Y18" s="4" t="s">
        <v>113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88</v>
      </c>
      <c r="E19" s="4" t="s">
        <v>89</v>
      </c>
      <c r="F19" s="6">
        <v>44997</v>
      </c>
      <c r="G19" s="6">
        <v>44998</v>
      </c>
      <c r="H19" s="4">
        <v>1</v>
      </c>
      <c r="I19" s="4">
        <v>1</v>
      </c>
      <c r="J19" s="4">
        <v>1</v>
      </c>
      <c r="K19" s="4" t="s">
        <v>30</v>
      </c>
      <c r="L19" s="4">
        <v>86</v>
      </c>
      <c r="M19" s="4">
        <v>86</v>
      </c>
      <c r="N19" s="4" t="s">
        <v>115</v>
      </c>
      <c r="O19" s="4" t="s">
        <v>32</v>
      </c>
      <c r="P19" s="4" t="s">
        <v>33</v>
      </c>
      <c r="Q19" s="4">
        <v>0</v>
      </c>
      <c r="R19" s="7">
        <v>44997</v>
      </c>
      <c r="S19" s="6">
        <v>45013</v>
      </c>
      <c r="T19" s="4" t="s">
        <v>34</v>
      </c>
      <c r="U19" s="4">
        <v>86</v>
      </c>
      <c r="V19" s="4">
        <v>0</v>
      </c>
      <c r="W19" s="4">
        <v>0</v>
      </c>
      <c r="X19" s="4" t="s">
        <v>116</v>
      </c>
      <c r="Y19" s="4" t="s">
        <v>117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119</v>
      </c>
      <c r="E20" s="4" t="s">
        <v>29</v>
      </c>
      <c r="F20" s="6">
        <v>44997</v>
      </c>
      <c r="G20" s="6">
        <v>44998</v>
      </c>
      <c r="H20" s="4">
        <v>1</v>
      </c>
      <c r="I20" s="4">
        <v>1</v>
      </c>
      <c r="J20" s="4">
        <v>1</v>
      </c>
      <c r="K20" s="4" t="s">
        <v>30</v>
      </c>
      <c r="L20" s="4">
        <v>193</v>
      </c>
      <c r="M20" s="4">
        <v>193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44997</v>
      </c>
      <c r="S20" s="6">
        <v>45013</v>
      </c>
      <c r="T20" s="4" t="s">
        <v>34</v>
      </c>
      <c r="U20" s="4">
        <v>193</v>
      </c>
      <c r="V20" s="4">
        <v>0</v>
      </c>
      <c r="W20" s="4">
        <v>0</v>
      </c>
      <c r="X20" s="4" t="s">
        <v>121</v>
      </c>
      <c r="Y20" s="4" t="s">
        <v>122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44997</v>
      </c>
      <c r="G21" s="6">
        <v>44998</v>
      </c>
      <c r="H21" s="4">
        <v>1</v>
      </c>
      <c r="I21" s="4">
        <v>1</v>
      </c>
      <c r="J21" s="4">
        <v>1</v>
      </c>
      <c r="K21" s="4" t="s">
        <v>30</v>
      </c>
      <c r="L21" s="4">
        <v>263</v>
      </c>
      <c r="M21" s="4">
        <v>263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44997</v>
      </c>
      <c r="S21" s="6">
        <v>45013</v>
      </c>
      <c r="T21" s="4" t="s">
        <v>34</v>
      </c>
      <c r="U21" s="4">
        <v>263</v>
      </c>
      <c r="V21" s="4">
        <v>0</v>
      </c>
      <c r="W21" s="4">
        <v>0</v>
      </c>
      <c r="X21" s="4" t="s">
        <v>127</v>
      </c>
      <c r="Y21" s="4" t="s">
        <v>65</v>
      </c>
    </row>
    <row r="22" s="4" customFormat="1" spans="1:25">
      <c r="A22" s="4" t="s">
        <v>128</v>
      </c>
      <c r="B22" s="4" t="s">
        <v>26</v>
      </c>
      <c r="C22" s="4" t="s">
        <v>27</v>
      </c>
      <c r="D22" s="4" t="s">
        <v>124</v>
      </c>
      <c r="E22" s="4" t="s">
        <v>125</v>
      </c>
      <c r="F22" s="6">
        <v>44997</v>
      </c>
      <c r="G22" s="6">
        <v>44998</v>
      </c>
      <c r="H22" s="4">
        <v>1</v>
      </c>
      <c r="I22" s="4">
        <v>1</v>
      </c>
      <c r="J22" s="4">
        <v>1</v>
      </c>
      <c r="K22" s="4" t="s">
        <v>30</v>
      </c>
      <c r="L22" s="4">
        <v>263</v>
      </c>
      <c r="M22" s="4">
        <v>263</v>
      </c>
      <c r="N22" s="4" t="s">
        <v>129</v>
      </c>
      <c r="O22" s="4" t="s">
        <v>32</v>
      </c>
      <c r="P22" s="4" t="s">
        <v>33</v>
      </c>
      <c r="Q22" s="4">
        <v>0</v>
      </c>
      <c r="R22" s="7">
        <v>44997</v>
      </c>
      <c r="S22" s="6">
        <v>45013</v>
      </c>
      <c r="T22" s="4" t="s">
        <v>34</v>
      </c>
      <c r="U22" s="4">
        <v>263</v>
      </c>
      <c r="V22" s="4">
        <v>0</v>
      </c>
      <c r="W22" s="4">
        <v>0</v>
      </c>
      <c r="X22" s="4" t="s">
        <v>130</v>
      </c>
      <c r="Y22" s="4" t="s">
        <v>65</v>
      </c>
    </row>
    <row r="23" s="4" customFormat="1" spans="1:25">
      <c r="A23" s="4" t="s">
        <v>131</v>
      </c>
      <c r="B23" s="4" t="s">
        <v>26</v>
      </c>
      <c r="C23" s="4" t="s">
        <v>27</v>
      </c>
      <c r="D23" s="4" t="s">
        <v>132</v>
      </c>
      <c r="E23" s="4" t="s">
        <v>133</v>
      </c>
      <c r="F23" s="6">
        <v>44997</v>
      </c>
      <c r="G23" s="6">
        <v>44998</v>
      </c>
      <c r="H23" s="4">
        <v>1</v>
      </c>
      <c r="I23" s="4">
        <v>1</v>
      </c>
      <c r="J23" s="4">
        <v>1</v>
      </c>
      <c r="K23" s="4" t="s">
        <v>30</v>
      </c>
      <c r="L23" s="4">
        <v>445</v>
      </c>
      <c r="M23" s="4">
        <v>445</v>
      </c>
      <c r="N23" s="4" t="s">
        <v>134</v>
      </c>
      <c r="O23" s="4" t="s">
        <v>32</v>
      </c>
      <c r="P23" s="4" t="s">
        <v>33</v>
      </c>
      <c r="Q23" s="4">
        <v>0</v>
      </c>
      <c r="R23" s="7">
        <v>44997</v>
      </c>
      <c r="S23" s="6">
        <v>45013</v>
      </c>
      <c r="T23" s="4" t="s">
        <v>34</v>
      </c>
      <c r="U23" s="4">
        <v>445</v>
      </c>
      <c r="V23" s="4">
        <v>0</v>
      </c>
      <c r="W23" s="4">
        <v>0</v>
      </c>
      <c r="X23" s="4" t="s">
        <v>135</v>
      </c>
      <c r="Y23" s="4" t="s">
        <v>136</v>
      </c>
    </row>
    <row r="24" s="4" customFormat="1" spans="1:25">
      <c r="A24" s="4" t="s">
        <v>131</v>
      </c>
      <c r="B24" s="4" t="s">
        <v>26</v>
      </c>
      <c r="C24" s="4" t="s">
        <v>37</v>
      </c>
      <c r="D24" s="4" t="s">
        <v>132</v>
      </c>
      <c r="E24" s="4" t="s">
        <v>133</v>
      </c>
      <c r="F24" s="6">
        <v>44997</v>
      </c>
      <c r="G24" s="6">
        <v>44998</v>
      </c>
      <c r="H24" s="4">
        <v>1</v>
      </c>
      <c r="I24" s="4">
        <v>1</v>
      </c>
      <c r="J24" s="4">
        <v>1</v>
      </c>
      <c r="K24" s="4" t="s">
        <v>30</v>
      </c>
      <c r="L24" s="4">
        <v>-445</v>
      </c>
      <c r="M24" s="4">
        <v>-445</v>
      </c>
      <c r="N24" s="4" t="s">
        <v>134</v>
      </c>
      <c r="O24" s="4" t="s">
        <v>32</v>
      </c>
      <c r="P24" s="4" t="s">
        <v>33</v>
      </c>
      <c r="Q24" s="4">
        <v>0</v>
      </c>
      <c r="R24" s="7">
        <v>44997</v>
      </c>
      <c r="S24" s="6">
        <v>45013</v>
      </c>
      <c r="T24" s="4" t="s">
        <v>34</v>
      </c>
      <c r="U24" s="4">
        <v>-445</v>
      </c>
      <c r="V24" s="4">
        <v>0</v>
      </c>
      <c r="W24" s="4">
        <v>0</v>
      </c>
      <c r="X24" s="4" t="s">
        <v>135</v>
      </c>
      <c r="Y24" s="4" t="s">
        <v>136</v>
      </c>
    </row>
    <row r="25" s="4" customFormat="1" spans="1:25">
      <c r="A25" s="4" t="s">
        <v>137</v>
      </c>
      <c r="B25" s="4" t="s">
        <v>26</v>
      </c>
      <c r="C25" s="4" t="s">
        <v>27</v>
      </c>
      <c r="D25" s="4" t="s">
        <v>105</v>
      </c>
      <c r="E25" s="4" t="s">
        <v>106</v>
      </c>
      <c r="F25" s="6">
        <v>44997</v>
      </c>
      <c r="G25" s="6">
        <v>44998</v>
      </c>
      <c r="H25" s="4">
        <v>1</v>
      </c>
      <c r="I25" s="4">
        <v>1</v>
      </c>
      <c r="J25" s="4">
        <v>1</v>
      </c>
      <c r="K25" s="4" t="s">
        <v>30</v>
      </c>
      <c r="L25" s="4">
        <v>250</v>
      </c>
      <c r="M25" s="4">
        <v>250</v>
      </c>
      <c r="N25" s="4" t="s">
        <v>138</v>
      </c>
      <c r="O25" s="4" t="s">
        <v>32</v>
      </c>
      <c r="P25" s="4" t="s">
        <v>33</v>
      </c>
      <c r="Q25" s="4">
        <v>0</v>
      </c>
      <c r="R25" s="7">
        <v>44997</v>
      </c>
      <c r="S25" s="6">
        <v>45013</v>
      </c>
      <c r="T25" s="4" t="s">
        <v>34</v>
      </c>
      <c r="U25" s="4">
        <v>250</v>
      </c>
      <c r="V25" s="4">
        <v>0</v>
      </c>
      <c r="W25" s="4">
        <v>0</v>
      </c>
      <c r="X25" s="4" t="s">
        <v>139</v>
      </c>
      <c r="Y25" s="4" t="s">
        <v>140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2"/>
  <sheetViews>
    <sheetView tabSelected="1" workbookViewId="0">
      <selection activeCell="A31" sqref="A31:A32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141</v>
      </c>
    </row>
    <row r="2" s="4" customFormat="1" hidden="1" spans="1:9">
      <c r="A2" s="5">
        <v>999222965482129</v>
      </c>
      <c r="B2" s="6">
        <v>44997</v>
      </c>
      <c r="C2" s="6">
        <v>44998</v>
      </c>
      <c r="D2" s="4">
        <v>0</v>
      </c>
      <c r="E2" s="4" t="str">
        <f>VLOOKUP(A2,HOP!A:L,12,0)</f>
        <v>0.00</v>
      </c>
      <c r="F2" s="4" t="str">
        <f>VLOOKUP(A2,HOP!A:C,3,0)</f>
        <v>3075064</v>
      </c>
      <c r="G2" s="4">
        <f>D2-E2</f>
        <v>0</v>
      </c>
      <c r="H2" s="4" t="str">
        <f>$H$1&amp;F2</f>
        <v>，3075064</v>
      </c>
      <c r="I2" s="4" t="str">
        <f>VLOOKUP(A2,HOP!A:U,21,0)</f>
        <v>直连</v>
      </c>
    </row>
    <row r="3" s="4" customFormat="1" spans="1:9">
      <c r="A3" s="5">
        <v>999222997822396</v>
      </c>
      <c r="B3" s="6">
        <v>44996</v>
      </c>
      <c r="C3" s="6">
        <v>44998</v>
      </c>
      <c r="D3" s="4">
        <v>430</v>
      </c>
      <c r="E3" s="4" t="str">
        <f>VLOOKUP(A3,HOP!A:L,12,0)</f>
        <v>430.00</v>
      </c>
      <c r="F3" s="4" t="str">
        <f>VLOOKUP(A3,HOP!A:C,3,0)</f>
        <v>3086739</v>
      </c>
      <c r="G3" s="4">
        <f t="shared" ref="G3:G22" si="0">D3-E3</f>
        <v>0</v>
      </c>
      <c r="H3" s="4" t="str">
        <f t="shared" ref="H3:H22" si="1">$H$1&amp;F3</f>
        <v>，3086739</v>
      </c>
      <c r="I3" s="4" t="str">
        <f>VLOOKUP(A3,HOP!A:U,21,0)</f>
        <v>直连</v>
      </c>
    </row>
    <row r="4" s="4" customFormat="1" hidden="1" spans="1:9">
      <c r="A4" s="5">
        <v>999222998246679</v>
      </c>
      <c r="B4" s="6">
        <v>44997</v>
      </c>
      <c r="C4" s="6">
        <v>44998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999223005558878</v>
      </c>
      <c r="B5" s="6">
        <v>44997</v>
      </c>
      <c r="C5" s="6">
        <v>44998</v>
      </c>
      <c r="D5" s="4">
        <v>304</v>
      </c>
      <c r="E5" s="4" t="str">
        <f>VLOOKUP(A5,HOP!A:L,12,0)</f>
        <v>304.00</v>
      </c>
      <c r="F5" s="4" t="str">
        <f>VLOOKUP(A5,HOP!A:C,3,0)</f>
        <v>3089697</v>
      </c>
      <c r="G5" s="4">
        <f t="shared" si="0"/>
        <v>0</v>
      </c>
      <c r="H5" s="4" t="str">
        <f t="shared" si="1"/>
        <v>，3089697</v>
      </c>
      <c r="I5" s="4" t="str">
        <f>VLOOKUP(A5,HOP!A:U,21,0)</f>
        <v>直连</v>
      </c>
    </row>
    <row r="6" s="4" customFormat="1" spans="1:9">
      <c r="A6" s="5">
        <v>999223037607043</v>
      </c>
      <c r="B6" s="6">
        <v>44997</v>
      </c>
      <c r="C6" s="6">
        <v>44998</v>
      </c>
      <c r="D6" s="4">
        <v>267</v>
      </c>
      <c r="E6" s="4" t="str">
        <f>VLOOKUP(A6,HOP!A:L,12,0)</f>
        <v>267.00</v>
      </c>
      <c r="F6" s="4" t="str">
        <f>VLOOKUP(A6,HOP!A:C,3,0)</f>
        <v>3096975</v>
      </c>
      <c r="G6" s="4">
        <f t="shared" si="0"/>
        <v>0</v>
      </c>
      <c r="H6" s="4" t="str">
        <f t="shared" si="1"/>
        <v>，3096975</v>
      </c>
      <c r="I6" s="4" t="str">
        <f>VLOOKUP(A6,HOP!A:U,21,0)</f>
        <v>直连</v>
      </c>
    </row>
    <row r="7" s="4" customFormat="1" spans="1:9">
      <c r="A7" s="5">
        <v>999223079632266</v>
      </c>
      <c r="B7" s="6">
        <v>44997</v>
      </c>
      <c r="C7" s="6">
        <v>44998</v>
      </c>
      <c r="D7" s="4">
        <v>843</v>
      </c>
      <c r="E7" s="4" t="str">
        <f>VLOOKUP(A7,HOP!A:L,12,0)</f>
        <v>843.00</v>
      </c>
      <c r="F7" s="4" t="str">
        <f>VLOOKUP(A7,HOP!A:C,3,0)</f>
        <v>3107833</v>
      </c>
      <c r="G7" s="4">
        <f t="shared" si="0"/>
        <v>0</v>
      </c>
      <c r="H7" s="4" t="str">
        <f t="shared" si="1"/>
        <v>，3107833</v>
      </c>
      <c r="I7" s="4" t="str">
        <f>VLOOKUP(A7,HOP!A:U,21,0)</f>
        <v>直连</v>
      </c>
    </row>
    <row r="8" s="4" customFormat="1" spans="1:9">
      <c r="A8" s="5">
        <v>999223142246069</v>
      </c>
      <c r="B8" s="6">
        <v>44997</v>
      </c>
      <c r="C8" s="6">
        <v>44998</v>
      </c>
      <c r="D8" s="4">
        <v>465</v>
      </c>
      <c r="E8" s="4" t="str">
        <f>VLOOKUP(A8,HOP!A:L,12,0)</f>
        <v>465.00</v>
      </c>
      <c r="F8" s="4" t="str">
        <f>VLOOKUP(A8,HOP!A:C,3,0)</f>
        <v>3122819</v>
      </c>
      <c r="G8" s="4">
        <f t="shared" si="0"/>
        <v>0</v>
      </c>
      <c r="H8" s="4" t="str">
        <f t="shared" si="1"/>
        <v>，3122819</v>
      </c>
      <c r="I8" s="4" t="str">
        <f>VLOOKUP(A8,HOP!A:U,21,0)</f>
        <v>直连</v>
      </c>
    </row>
    <row r="9" s="4" customFormat="1" spans="1:9">
      <c r="A9" s="5">
        <v>999223145089761</v>
      </c>
      <c r="B9" s="6">
        <v>44997</v>
      </c>
      <c r="C9" s="6">
        <v>44998</v>
      </c>
      <c r="D9" s="4">
        <v>420</v>
      </c>
      <c r="E9" s="4" t="str">
        <f>VLOOKUP(A9,HOP!A:L,12,0)</f>
        <v>420.00</v>
      </c>
      <c r="F9" s="4" t="str">
        <f>VLOOKUP(A9,HOP!A:C,3,0)</f>
        <v>3123546</v>
      </c>
      <c r="G9" s="4">
        <f t="shared" si="0"/>
        <v>0</v>
      </c>
      <c r="H9" s="4" t="str">
        <f t="shared" si="1"/>
        <v>，3123546</v>
      </c>
      <c r="I9" s="4" t="str">
        <f>VLOOKUP(A9,HOP!A:U,21,0)</f>
        <v>直连</v>
      </c>
    </row>
    <row r="10" s="4" customFormat="1" spans="1:9">
      <c r="A10" s="5">
        <v>999223146012272</v>
      </c>
      <c r="B10" s="6">
        <v>44997</v>
      </c>
      <c r="C10" s="6">
        <v>44998</v>
      </c>
      <c r="D10" s="4">
        <v>177</v>
      </c>
      <c r="E10" s="4" t="str">
        <f>VLOOKUP(A10,HOP!A:L,12,0)</f>
        <v>177.00</v>
      </c>
      <c r="F10" s="4" t="str">
        <f>VLOOKUP(A10,HOP!A:C,3,0)</f>
        <v>3123738</v>
      </c>
      <c r="G10" s="4">
        <f t="shared" si="0"/>
        <v>0</v>
      </c>
      <c r="H10" s="4" t="str">
        <f t="shared" si="1"/>
        <v>，3123738</v>
      </c>
      <c r="I10" s="4" t="str">
        <f>VLOOKUP(A10,HOP!A:U,21,0)</f>
        <v>直连</v>
      </c>
    </row>
    <row r="11" s="4" customFormat="1" spans="1:9">
      <c r="A11" s="5">
        <v>999223148140931</v>
      </c>
      <c r="B11" s="6">
        <v>44997</v>
      </c>
      <c r="C11" s="6">
        <v>44998</v>
      </c>
      <c r="D11" s="4">
        <v>116</v>
      </c>
      <c r="E11" s="4" t="str">
        <f>VLOOKUP(A11,HOP!A:L,12,0)</f>
        <v>116.00</v>
      </c>
      <c r="F11" s="4" t="str">
        <f>VLOOKUP(A11,HOP!A:C,3,0)</f>
        <v>3124333</v>
      </c>
      <c r="G11" s="4">
        <f t="shared" si="0"/>
        <v>0</v>
      </c>
      <c r="H11" s="4" t="str">
        <f t="shared" si="1"/>
        <v>，3124333</v>
      </c>
      <c r="I11" s="4" t="str">
        <f>VLOOKUP(A11,HOP!A:U,21,0)</f>
        <v>直连</v>
      </c>
    </row>
    <row r="12" s="4" customFormat="1" spans="1:9">
      <c r="A12" s="5">
        <v>999223148542434</v>
      </c>
      <c r="B12" s="6">
        <v>44997</v>
      </c>
      <c r="C12" s="6">
        <v>44998</v>
      </c>
      <c r="D12" s="4">
        <v>86</v>
      </c>
      <c r="E12" s="4" t="str">
        <f>VLOOKUP(A12,HOP!A:L,12,0)</f>
        <v>86.00</v>
      </c>
      <c r="F12" s="4" t="str">
        <f>VLOOKUP(A12,HOP!A:C,3,0)</f>
        <v>3124430</v>
      </c>
      <c r="G12" s="4">
        <f t="shared" si="0"/>
        <v>0</v>
      </c>
      <c r="H12" s="4" t="str">
        <f t="shared" si="1"/>
        <v>，3124430</v>
      </c>
      <c r="I12" s="4" t="str">
        <f>VLOOKUP(A12,HOP!A:U,21,0)</f>
        <v>直连</v>
      </c>
    </row>
    <row r="13" s="4" customFormat="1" spans="1:9">
      <c r="A13" s="5">
        <v>999223148686007</v>
      </c>
      <c r="B13" s="6">
        <v>44997</v>
      </c>
      <c r="C13" s="6">
        <v>44998</v>
      </c>
      <c r="D13" s="4">
        <v>151</v>
      </c>
      <c r="E13" s="4" t="str">
        <f>VLOOKUP(A13,HOP!A:L,12,0)</f>
        <v>151.00</v>
      </c>
      <c r="F13" s="4" t="str">
        <f>VLOOKUP(A13,HOP!A:C,3,0)</f>
        <v>3124461</v>
      </c>
      <c r="G13" s="4">
        <f t="shared" si="0"/>
        <v>0</v>
      </c>
      <c r="H13" s="4" t="str">
        <f t="shared" si="1"/>
        <v>，3124461</v>
      </c>
      <c r="I13" s="4" t="str">
        <f>VLOOKUP(A13,HOP!A:U,21,0)</f>
        <v>直连</v>
      </c>
    </row>
    <row r="14" s="4" customFormat="1" spans="1:9">
      <c r="A14" s="5">
        <v>999223149245136</v>
      </c>
      <c r="B14" s="6">
        <v>44997</v>
      </c>
      <c r="C14" s="6">
        <v>44998</v>
      </c>
      <c r="D14" s="4">
        <v>219</v>
      </c>
      <c r="E14" s="4" t="str">
        <f>VLOOKUP(A14,HOP!A:L,12,0)</f>
        <v>219.00</v>
      </c>
      <c r="F14" s="4" t="str">
        <f>VLOOKUP(A14,HOP!A:C,3,0)</f>
        <v>3124632</v>
      </c>
      <c r="G14" s="4">
        <f t="shared" si="0"/>
        <v>0</v>
      </c>
      <c r="H14" s="4" t="str">
        <f t="shared" si="1"/>
        <v>，3124632</v>
      </c>
      <c r="I14" s="4" t="str">
        <f>VLOOKUP(A14,HOP!A:U,21,0)</f>
        <v>直连</v>
      </c>
    </row>
    <row r="15" s="4" customFormat="1" spans="1:9">
      <c r="A15" s="5">
        <v>999223149668335</v>
      </c>
      <c r="B15" s="6">
        <v>44997</v>
      </c>
      <c r="C15" s="6">
        <v>44998</v>
      </c>
      <c r="D15" s="4">
        <v>250</v>
      </c>
      <c r="E15" s="4" t="str">
        <f>VLOOKUP(A15,HOP!A:L,12,0)</f>
        <v>250.00</v>
      </c>
      <c r="F15" s="4" t="str">
        <f>VLOOKUP(A15,HOP!A:C,3,0)</f>
        <v>3124781</v>
      </c>
      <c r="G15" s="4">
        <f t="shared" si="0"/>
        <v>0</v>
      </c>
      <c r="H15" s="4" t="str">
        <f t="shared" si="1"/>
        <v>，3124781</v>
      </c>
      <c r="I15" s="4" t="str">
        <f>VLOOKUP(A15,HOP!A:U,21,0)</f>
        <v>直连</v>
      </c>
    </row>
    <row r="16" s="4" customFormat="1" spans="1:9">
      <c r="A16" s="5">
        <v>999223149678568</v>
      </c>
      <c r="B16" s="6">
        <v>44997</v>
      </c>
      <c r="C16" s="6">
        <v>44998</v>
      </c>
      <c r="D16" s="4">
        <v>177</v>
      </c>
      <c r="E16" s="4" t="str">
        <f>VLOOKUP(A16,HOP!A:L,12,0)</f>
        <v>177.00</v>
      </c>
      <c r="F16" s="4" t="str">
        <f>VLOOKUP(A16,HOP!A:C,3,0)</f>
        <v>3124789</v>
      </c>
      <c r="G16" s="4">
        <f t="shared" si="0"/>
        <v>0</v>
      </c>
      <c r="H16" s="4" t="str">
        <f t="shared" si="1"/>
        <v>，3124789</v>
      </c>
      <c r="I16" s="4" t="str">
        <f>VLOOKUP(A16,HOP!A:U,21,0)</f>
        <v>直连</v>
      </c>
    </row>
    <row r="17" s="4" customFormat="1" spans="1:9">
      <c r="A17" s="5">
        <v>999223150072834</v>
      </c>
      <c r="B17" s="6">
        <v>44997</v>
      </c>
      <c r="C17" s="6">
        <v>44998</v>
      </c>
      <c r="D17" s="4">
        <v>86</v>
      </c>
      <c r="E17" s="4" t="str">
        <f>VLOOKUP(A17,HOP!A:L,12,0)</f>
        <v>86.00</v>
      </c>
      <c r="F17" s="4" t="str">
        <f>VLOOKUP(A17,HOP!A:C,3,0)</f>
        <v>3124955</v>
      </c>
      <c r="G17" s="4">
        <f t="shared" si="0"/>
        <v>0</v>
      </c>
      <c r="H17" s="4" t="str">
        <f t="shared" si="1"/>
        <v>，3124955</v>
      </c>
      <c r="I17" s="4" t="str">
        <f>VLOOKUP(A17,HOP!A:U,21,0)</f>
        <v>直连</v>
      </c>
    </row>
    <row r="18" s="4" customFormat="1" spans="1:9">
      <c r="A18" s="5">
        <v>999223150902019</v>
      </c>
      <c r="B18" s="6">
        <v>44997</v>
      </c>
      <c r="C18" s="6">
        <v>44998</v>
      </c>
      <c r="D18" s="4">
        <v>193</v>
      </c>
      <c r="E18" s="4" t="str">
        <f>VLOOKUP(A18,HOP!A:L,12,0)</f>
        <v>193.00</v>
      </c>
      <c r="F18" s="4" t="str">
        <f>VLOOKUP(A18,HOP!A:C,3,0)</f>
        <v>3125257</v>
      </c>
      <c r="G18" s="4">
        <f t="shared" si="0"/>
        <v>0</v>
      </c>
      <c r="H18" s="4" t="str">
        <f t="shared" si="1"/>
        <v>，3125257</v>
      </c>
      <c r="I18" s="4" t="str">
        <f>VLOOKUP(A18,HOP!A:U,21,0)</f>
        <v>直连</v>
      </c>
    </row>
    <row r="19" s="4" customFormat="1" spans="1:9">
      <c r="A19" s="5">
        <v>999223150962032</v>
      </c>
      <c r="B19" s="6">
        <v>44997</v>
      </c>
      <c r="C19" s="6">
        <v>44998</v>
      </c>
      <c r="D19" s="4">
        <v>263</v>
      </c>
      <c r="E19" s="4" t="str">
        <f>VLOOKUP(A19,HOP!A:L,12,0)</f>
        <v>263.00</v>
      </c>
      <c r="F19" s="4" t="str">
        <f>VLOOKUP(A19,HOP!A:C,3,0)</f>
        <v>3125280</v>
      </c>
      <c r="G19" s="4">
        <f t="shared" si="0"/>
        <v>0</v>
      </c>
      <c r="H19" s="4" t="str">
        <f t="shared" si="1"/>
        <v>，3125280</v>
      </c>
      <c r="I19" s="4" t="str">
        <f>VLOOKUP(A19,HOP!A:U,21,0)</f>
        <v>直连</v>
      </c>
    </row>
    <row r="20" s="4" customFormat="1" spans="1:9">
      <c r="A20" s="5">
        <v>999223151133924</v>
      </c>
      <c r="B20" s="6">
        <v>44997</v>
      </c>
      <c r="C20" s="6">
        <v>44998</v>
      </c>
      <c r="D20" s="4">
        <v>263</v>
      </c>
      <c r="E20" s="4" t="str">
        <f>VLOOKUP(A20,HOP!A:L,12,0)</f>
        <v>263.00</v>
      </c>
      <c r="F20" s="4" t="str">
        <f>VLOOKUP(A20,HOP!A:C,3,0)</f>
        <v>3125358</v>
      </c>
      <c r="G20" s="4">
        <f t="shared" si="0"/>
        <v>0</v>
      </c>
      <c r="H20" s="4" t="str">
        <f t="shared" si="1"/>
        <v>，3125358</v>
      </c>
      <c r="I20" s="4" t="str">
        <f>VLOOKUP(A20,HOP!A:U,21,0)</f>
        <v>直连</v>
      </c>
    </row>
    <row r="21" s="4" customFormat="1" hidden="1" spans="1:9">
      <c r="A21" s="5">
        <v>999223151778967</v>
      </c>
      <c r="B21" s="6">
        <v>44997</v>
      </c>
      <c r="C21" s="6">
        <v>44998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999223156727353</v>
      </c>
      <c r="B22" s="6">
        <v>44997</v>
      </c>
      <c r="C22" s="6">
        <v>44998</v>
      </c>
      <c r="D22" s="4">
        <v>250</v>
      </c>
      <c r="E22" s="4" t="str">
        <f>VLOOKUP(A22,HOP!A:L,12,0)</f>
        <v>250.00</v>
      </c>
      <c r="F22" s="4" t="str">
        <f>VLOOKUP(A22,HOP!A:C,3,0)</f>
        <v>3126496</v>
      </c>
      <c r="G22" s="4">
        <f t="shared" si="0"/>
        <v>0</v>
      </c>
      <c r="H22" s="4" t="str">
        <f t="shared" si="1"/>
        <v>，3126496</v>
      </c>
      <c r="I22" s="4" t="str">
        <f>VLOOKUP(A22,HOP!A:U,21,0)</f>
        <v>直连</v>
      </c>
    </row>
    <row r="24" spans="4:4">
      <c r="D24" s="4">
        <f>SUM(D2:D23)</f>
        <v>4960</v>
      </c>
    </row>
    <row r="26" spans="4:4">
      <c r="D26" s="4" t="s">
        <v>142</v>
      </c>
    </row>
    <row r="31" spans="1:1">
      <c r="A31" s="4" t="s">
        <v>143</v>
      </c>
    </row>
    <row r="32" spans="1:1">
      <c r="A32" s="4" t="s">
        <v>144</v>
      </c>
    </row>
  </sheetData>
  <autoFilter ref="A1:X22">
    <filterColumn colId="3">
      <filters>
        <filter val="250"/>
        <filter val="420"/>
        <filter val="430"/>
        <filter val="151"/>
        <filter val="193"/>
        <filter val="263"/>
        <filter val="843"/>
        <filter val="304"/>
        <filter val="465"/>
        <filter val="86"/>
        <filter val="116"/>
        <filter val="177"/>
        <filter val="267"/>
        <filter val="21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145</v>
      </c>
      <c r="B1" s="2" t="s">
        <v>146</v>
      </c>
      <c r="C1" s="2" t="s">
        <v>147</v>
      </c>
      <c r="D1" s="2" t="s">
        <v>148</v>
      </c>
      <c r="E1" s="2" t="s">
        <v>13</v>
      </c>
      <c r="F1" s="2" t="s">
        <v>5</v>
      </c>
      <c r="G1" s="2" t="s">
        <v>6</v>
      </c>
      <c r="H1" s="2" t="s">
        <v>149</v>
      </c>
      <c r="I1" s="2" t="s">
        <v>150</v>
      </c>
      <c r="J1" s="2" t="s">
        <v>151</v>
      </c>
      <c r="K1" s="2" t="s">
        <v>152</v>
      </c>
      <c r="L1" s="2" t="s">
        <v>153</v>
      </c>
      <c r="M1" s="2" t="s">
        <v>154</v>
      </c>
      <c r="N1" s="2" t="s">
        <v>155</v>
      </c>
      <c r="O1" s="2" t="s">
        <v>156</v>
      </c>
      <c r="P1" s="2" t="s">
        <v>157</v>
      </c>
      <c r="Q1" s="2" t="s">
        <v>158</v>
      </c>
      <c r="R1" s="2" t="s">
        <v>159</v>
      </c>
      <c r="S1" s="2" t="s">
        <v>160</v>
      </c>
      <c r="T1" s="2" t="s">
        <v>161</v>
      </c>
      <c r="U1" s="2" t="s">
        <v>162</v>
      </c>
      <c r="V1" s="2" t="s">
        <v>163</v>
      </c>
    </row>
    <row r="2" s="1" customFormat="1" spans="1:22">
      <c r="A2" s="3">
        <v>999223156727353</v>
      </c>
      <c r="B2" s="1" t="s">
        <v>164</v>
      </c>
      <c r="C2" s="1" t="s">
        <v>165</v>
      </c>
      <c r="D2" s="1" t="s">
        <v>166</v>
      </c>
      <c r="E2" s="1" t="s">
        <v>138</v>
      </c>
      <c r="F2" s="1" t="s">
        <v>164</v>
      </c>
      <c r="G2" s="1" t="s">
        <v>167</v>
      </c>
      <c r="H2" s="1" t="s">
        <v>168</v>
      </c>
      <c r="I2" s="1" t="s">
        <v>169</v>
      </c>
      <c r="J2" s="1" t="s">
        <v>170</v>
      </c>
      <c r="K2" s="1" t="s">
        <v>169</v>
      </c>
      <c r="L2" s="1" t="s">
        <v>169</v>
      </c>
      <c r="M2" s="1" t="s">
        <v>171</v>
      </c>
      <c r="N2" s="1" t="s">
        <v>171</v>
      </c>
      <c r="O2" s="1" t="s">
        <v>172</v>
      </c>
      <c r="P2" s="1" t="s">
        <v>173</v>
      </c>
      <c r="Q2" s="1" t="s">
        <v>174</v>
      </c>
      <c r="R2" s="1" t="s">
        <v>175</v>
      </c>
      <c r="S2" s="1" t="s">
        <v>176</v>
      </c>
      <c r="T2" s="1" t="s">
        <v>177</v>
      </c>
      <c r="U2" s="1" t="s">
        <v>178</v>
      </c>
      <c r="V2" s="1" t="s">
        <v>179</v>
      </c>
    </row>
    <row r="3" s="1" customFormat="1" spans="1:22">
      <c r="A3" s="3">
        <v>999223151133924</v>
      </c>
      <c r="B3" s="1" t="s">
        <v>164</v>
      </c>
      <c r="C3" s="1" t="s">
        <v>180</v>
      </c>
      <c r="D3" s="1" t="s">
        <v>181</v>
      </c>
      <c r="E3" s="1" t="s">
        <v>129</v>
      </c>
      <c r="F3" s="1" t="s">
        <v>164</v>
      </c>
      <c r="G3" s="1" t="s">
        <v>167</v>
      </c>
      <c r="H3" s="1" t="s">
        <v>168</v>
      </c>
      <c r="I3" s="1" t="s">
        <v>182</v>
      </c>
      <c r="J3" s="1" t="s">
        <v>170</v>
      </c>
      <c r="K3" s="1" t="s">
        <v>182</v>
      </c>
      <c r="L3" s="1" t="s">
        <v>182</v>
      </c>
      <c r="M3" s="1" t="s">
        <v>171</v>
      </c>
      <c r="N3" s="1" t="s">
        <v>171</v>
      </c>
      <c r="O3" s="1" t="s">
        <v>172</v>
      </c>
      <c r="P3" s="1" t="s">
        <v>173</v>
      </c>
      <c r="Q3" s="1" t="s">
        <v>174</v>
      </c>
      <c r="R3" s="1" t="s">
        <v>183</v>
      </c>
      <c r="S3" s="1" t="s">
        <v>176</v>
      </c>
      <c r="T3" s="1" t="s">
        <v>177</v>
      </c>
      <c r="U3" s="1" t="s">
        <v>178</v>
      </c>
      <c r="V3" s="1" t="s">
        <v>179</v>
      </c>
    </row>
    <row r="4" s="1" customFormat="1" spans="1:22">
      <c r="A4" s="3">
        <v>999223150962032</v>
      </c>
      <c r="B4" s="1" t="s">
        <v>164</v>
      </c>
      <c r="C4" s="1" t="s">
        <v>184</v>
      </c>
      <c r="D4" s="1" t="s">
        <v>181</v>
      </c>
      <c r="E4" s="1" t="s">
        <v>126</v>
      </c>
      <c r="F4" s="1" t="s">
        <v>164</v>
      </c>
      <c r="G4" s="1" t="s">
        <v>167</v>
      </c>
      <c r="H4" s="1" t="s">
        <v>168</v>
      </c>
      <c r="I4" s="1" t="s">
        <v>182</v>
      </c>
      <c r="J4" s="1" t="s">
        <v>170</v>
      </c>
      <c r="K4" s="1" t="s">
        <v>182</v>
      </c>
      <c r="L4" s="1" t="s">
        <v>182</v>
      </c>
      <c r="M4" s="1" t="s">
        <v>171</v>
      </c>
      <c r="N4" s="1" t="s">
        <v>171</v>
      </c>
      <c r="O4" s="1" t="s">
        <v>172</v>
      </c>
      <c r="P4" s="1" t="s">
        <v>173</v>
      </c>
      <c r="Q4" s="1" t="s">
        <v>174</v>
      </c>
      <c r="R4" s="1" t="s">
        <v>185</v>
      </c>
      <c r="S4" s="1" t="s">
        <v>176</v>
      </c>
      <c r="T4" s="1" t="s">
        <v>177</v>
      </c>
      <c r="U4" s="1" t="s">
        <v>178</v>
      </c>
      <c r="V4" s="1" t="s">
        <v>179</v>
      </c>
    </row>
    <row r="5" s="1" customFormat="1" spans="1:22">
      <c r="A5" s="3">
        <v>999223150902019</v>
      </c>
      <c r="B5" s="1" t="s">
        <v>164</v>
      </c>
      <c r="C5" s="1" t="s">
        <v>186</v>
      </c>
      <c r="D5" s="1" t="s">
        <v>187</v>
      </c>
      <c r="E5" s="1" t="s">
        <v>120</v>
      </c>
      <c r="F5" s="1" t="s">
        <v>164</v>
      </c>
      <c r="G5" s="1" t="s">
        <v>167</v>
      </c>
      <c r="H5" s="1" t="s">
        <v>168</v>
      </c>
      <c r="I5" s="1" t="s">
        <v>188</v>
      </c>
      <c r="J5" s="1" t="s">
        <v>170</v>
      </c>
      <c r="K5" s="1" t="s">
        <v>188</v>
      </c>
      <c r="L5" s="1" t="s">
        <v>188</v>
      </c>
      <c r="M5" s="1" t="s">
        <v>171</v>
      </c>
      <c r="N5" s="1" t="s">
        <v>171</v>
      </c>
      <c r="O5" s="1" t="s">
        <v>172</v>
      </c>
      <c r="P5" s="1" t="s">
        <v>173</v>
      </c>
      <c r="Q5" s="1" t="s">
        <v>174</v>
      </c>
      <c r="R5" s="1" t="s">
        <v>189</v>
      </c>
      <c r="S5" s="1" t="s">
        <v>176</v>
      </c>
      <c r="T5" s="1" t="s">
        <v>177</v>
      </c>
      <c r="U5" s="1" t="s">
        <v>178</v>
      </c>
      <c r="V5" s="1" t="s">
        <v>179</v>
      </c>
    </row>
    <row r="6" s="1" customFormat="1" spans="1:22">
      <c r="A6" s="3">
        <v>999223150072834</v>
      </c>
      <c r="B6" s="1" t="s">
        <v>164</v>
      </c>
      <c r="C6" s="1" t="s">
        <v>190</v>
      </c>
      <c r="D6" s="1" t="s">
        <v>191</v>
      </c>
      <c r="E6" s="1" t="s">
        <v>115</v>
      </c>
      <c r="F6" s="1" t="s">
        <v>164</v>
      </c>
      <c r="G6" s="1" t="s">
        <v>167</v>
      </c>
      <c r="H6" s="1" t="s">
        <v>168</v>
      </c>
      <c r="I6" s="1" t="s">
        <v>192</v>
      </c>
      <c r="J6" s="1" t="s">
        <v>170</v>
      </c>
      <c r="K6" s="1" t="s">
        <v>192</v>
      </c>
      <c r="L6" s="1" t="s">
        <v>192</v>
      </c>
      <c r="M6" s="1" t="s">
        <v>171</v>
      </c>
      <c r="N6" s="1" t="s">
        <v>171</v>
      </c>
      <c r="O6" s="1" t="s">
        <v>172</v>
      </c>
      <c r="P6" s="1" t="s">
        <v>173</v>
      </c>
      <c r="Q6" s="1" t="s">
        <v>174</v>
      </c>
      <c r="R6" s="1" t="s">
        <v>193</v>
      </c>
      <c r="S6" s="1" t="s">
        <v>176</v>
      </c>
      <c r="T6" s="1" t="s">
        <v>177</v>
      </c>
      <c r="U6" s="1" t="s">
        <v>178</v>
      </c>
      <c r="V6" s="1" t="s">
        <v>179</v>
      </c>
    </row>
    <row r="7" s="1" customFormat="1" spans="1:22">
      <c r="A7" s="3">
        <v>999223149678568</v>
      </c>
      <c r="B7" s="1" t="s">
        <v>164</v>
      </c>
      <c r="C7" s="1" t="s">
        <v>194</v>
      </c>
      <c r="D7" s="1" t="s">
        <v>195</v>
      </c>
      <c r="E7" s="1" t="s">
        <v>111</v>
      </c>
      <c r="F7" s="1" t="s">
        <v>164</v>
      </c>
      <c r="G7" s="1" t="s">
        <v>167</v>
      </c>
      <c r="H7" s="1" t="s">
        <v>168</v>
      </c>
      <c r="I7" s="1" t="s">
        <v>196</v>
      </c>
      <c r="J7" s="1" t="s">
        <v>170</v>
      </c>
      <c r="K7" s="1" t="s">
        <v>196</v>
      </c>
      <c r="L7" s="1" t="s">
        <v>196</v>
      </c>
      <c r="M7" s="1" t="s">
        <v>171</v>
      </c>
      <c r="N7" s="1" t="s">
        <v>171</v>
      </c>
      <c r="O7" s="1" t="s">
        <v>172</v>
      </c>
      <c r="P7" s="1" t="s">
        <v>173</v>
      </c>
      <c r="Q7" s="1" t="s">
        <v>174</v>
      </c>
      <c r="R7" s="1" t="s">
        <v>197</v>
      </c>
      <c r="S7" s="1" t="s">
        <v>176</v>
      </c>
      <c r="T7" s="1" t="s">
        <v>177</v>
      </c>
      <c r="U7" s="1" t="s">
        <v>178</v>
      </c>
      <c r="V7" s="1" t="s">
        <v>179</v>
      </c>
    </row>
    <row r="8" s="1" customFormat="1" spans="1:22">
      <c r="A8" s="3">
        <v>999223149668335</v>
      </c>
      <c r="B8" s="1" t="s">
        <v>164</v>
      </c>
      <c r="C8" s="1" t="s">
        <v>198</v>
      </c>
      <c r="D8" s="1" t="s">
        <v>166</v>
      </c>
      <c r="E8" s="1" t="s">
        <v>107</v>
      </c>
      <c r="F8" s="1" t="s">
        <v>164</v>
      </c>
      <c r="G8" s="1" t="s">
        <v>167</v>
      </c>
      <c r="H8" s="1" t="s">
        <v>168</v>
      </c>
      <c r="I8" s="1" t="s">
        <v>169</v>
      </c>
      <c r="J8" s="1" t="s">
        <v>170</v>
      </c>
      <c r="K8" s="1" t="s">
        <v>169</v>
      </c>
      <c r="L8" s="1" t="s">
        <v>169</v>
      </c>
      <c r="M8" s="1" t="s">
        <v>171</v>
      </c>
      <c r="N8" s="1" t="s">
        <v>171</v>
      </c>
      <c r="O8" s="1" t="s">
        <v>172</v>
      </c>
      <c r="P8" s="1" t="s">
        <v>173</v>
      </c>
      <c r="Q8" s="1" t="s">
        <v>174</v>
      </c>
      <c r="R8" s="1" t="s">
        <v>199</v>
      </c>
      <c r="S8" s="1" t="s">
        <v>176</v>
      </c>
      <c r="T8" s="1" t="s">
        <v>177</v>
      </c>
      <c r="U8" s="1" t="s">
        <v>178</v>
      </c>
      <c r="V8" s="1" t="s">
        <v>179</v>
      </c>
    </row>
    <row r="9" s="1" customFormat="1" spans="1:22">
      <c r="A9" s="3">
        <v>999223149245136</v>
      </c>
      <c r="B9" s="1" t="s">
        <v>164</v>
      </c>
      <c r="C9" s="1" t="s">
        <v>200</v>
      </c>
      <c r="D9" s="1" t="s">
        <v>201</v>
      </c>
      <c r="E9" s="1" t="s">
        <v>101</v>
      </c>
      <c r="F9" s="1" t="s">
        <v>164</v>
      </c>
      <c r="G9" s="1" t="s">
        <v>167</v>
      </c>
      <c r="H9" s="1" t="s">
        <v>168</v>
      </c>
      <c r="I9" s="1" t="s">
        <v>202</v>
      </c>
      <c r="J9" s="1" t="s">
        <v>170</v>
      </c>
      <c r="K9" s="1" t="s">
        <v>202</v>
      </c>
      <c r="L9" s="1" t="s">
        <v>202</v>
      </c>
      <c r="M9" s="1" t="s">
        <v>171</v>
      </c>
      <c r="N9" s="1" t="s">
        <v>171</v>
      </c>
      <c r="O9" s="1" t="s">
        <v>172</v>
      </c>
      <c r="P9" s="1" t="s">
        <v>173</v>
      </c>
      <c r="Q9" s="1" t="s">
        <v>174</v>
      </c>
      <c r="R9" s="1" t="s">
        <v>203</v>
      </c>
      <c r="S9" s="1" t="s">
        <v>176</v>
      </c>
      <c r="T9" s="1" t="s">
        <v>177</v>
      </c>
      <c r="U9" s="1" t="s">
        <v>178</v>
      </c>
      <c r="V9" s="1" t="s">
        <v>179</v>
      </c>
    </row>
    <row r="10" s="1" customFormat="1" spans="1:22">
      <c r="A10" s="3">
        <v>999223148686007</v>
      </c>
      <c r="B10" s="1" t="s">
        <v>164</v>
      </c>
      <c r="C10" s="1" t="s">
        <v>204</v>
      </c>
      <c r="D10" s="1" t="s">
        <v>205</v>
      </c>
      <c r="E10" s="1" t="s">
        <v>96</v>
      </c>
      <c r="F10" s="1" t="s">
        <v>164</v>
      </c>
      <c r="G10" s="1" t="s">
        <v>167</v>
      </c>
      <c r="H10" s="1" t="s">
        <v>168</v>
      </c>
      <c r="I10" s="1" t="s">
        <v>206</v>
      </c>
      <c r="J10" s="1" t="s">
        <v>170</v>
      </c>
      <c r="K10" s="1" t="s">
        <v>206</v>
      </c>
      <c r="L10" s="1" t="s">
        <v>206</v>
      </c>
      <c r="M10" s="1" t="s">
        <v>171</v>
      </c>
      <c r="N10" s="1" t="s">
        <v>171</v>
      </c>
      <c r="O10" s="1" t="s">
        <v>172</v>
      </c>
      <c r="P10" s="1" t="s">
        <v>173</v>
      </c>
      <c r="Q10" s="1" t="s">
        <v>174</v>
      </c>
      <c r="R10" s="1" t="s">
        <v>207</v>
      </c>
      <c r="S10" s="1" t="s">
        <v>176</v>
      </c>
      <c r="T10" s="1" t="s">
        <v>177</v>
      </c>
      <c r="U10" s="1" t="s">
        <v>178</v>
      </c>
      <c r="V10" s="1" t="s">
        <v>179</v>
      </c>
    </row>
    <row r="11" s="1" customFormat="1" spans="1:22">
      <c r="A11" s="3">
        <v>999223148542434</v>
      </c>
      <c r="B11" s="1" t="s">
        <v>164</v>
      </c>
      <c r="C11" s="1" t="s">
        <v>208</v>
      </c>
      <c r="D11" s="1" t="s">
        <v>191</v>
      </c>
      <c r="E11" s="1" t="s">
        <v>90</v>
      </c>
      <c r="F11" s="1" t="s">
        <v>164</v>
      </c>
      <c r="G11" s="1" t="s">
        <v>167</v>
      </c>
      <c r="H11" s="1" t="s">
        <v>168</v>
      </c>
      <c r="I11" s="1" t="s">
        <v>192</v>
      </c>
      <c r="J11" s="1" t="s">
        <v>170</v>
      </c>
      <c r="K11" s="1" t="s">
        <v>192</v>
      </c>
      <c r="L11" s="1" t="s">
        <v>192</v>
      </c>
      <c r="M11" s="1" t="s">
        <v>171</v>
      </c>
      <c r="N11" s="1" t="s">
        <v>171</v>
      </c>
      <c r="O11" s="1" t="s">
        <v>172</v>
      </c>
      <c r="P11" s="1" t="s">
        <v>173</v>
      </c>
      <c r="Q11" s="1" t="s">
        <v>174</v>
      </c>
      <c r="R11" s="1" t="s">
        <v>209</v>
      </c>
      <c r="S11" s="1" t="s">
        <v>176</v>
      </c>
      <c r="T11" s="1" t="s">
        <v>177</v>
      </c>
      <c r="U11" s="1" t="s">
        <v>178</v>
      </c>
      <c r="V11" s="1" t="s">
        <v>179</v>
      </c>
    </row>
    <row r="12" s="1" customFormat="1" spans="1:22">
      <c r="A12" s="3">
        <v>999223148140931</v>
      </c>
      <c r="B12" s="1" t="s">
        <v>164</v>
      </c>
      <c r="C12" s="1" t="s">
        <v>210</v>
      </c>
      <c r="D12" s="1" t="s">
        <v>211</v>
      </c>
      <c r="E12" s="1" t="s">
        <v>84</v>
      </c>
      <c r="F12" s="1" t="s">
        <v>164</v>
      </c>
      <c r="G12" s="1" t="s">
        <v>167</v>
      </c>
      <c r="H12" s="1" t="s">
        <v>168</v>
      </c>
      <c r="I12" s="1" t="s">
        <v>212</v>
      </c>
      <c r="J12" s="1" t="s">
        <v>170</v>
      </c>
      <c r="K12" s="1" t="s">
        <v>212</v>
      </c>
      <c r="L12" s="1" t="s">
        <v>212</v>
      </c>
      <c r="M12" s="1" t="s">
        <v>171</v>
      </c>
      <c r="N12" s="1" t="s">
        <v>171</v>
      </c>
      <c r="O12" s="1" t="s">
        <v>172</v>
      </c>
      <c r="P12" s="1" t="s">
        <v>173</v>
      </c>
      <c r="Q12" s="1" t="s">
        <v>174</v>
      </c>
      <c r="R12" s="1" t="s">
        <v>213</v>
      </c>
      <c r="S12" s="1" t="s">
        <v>176</v>
      </c>
      <c r="T12" s="1" t="s">
        <v>177</v>
      </c>
      <c r="U12" s="1" t="s">
        <v>178</v>
      </c>
      <c r="V12" s="1" t="s">
        <v>179</v>
      </c>
    </row>
    <row r="13" s="1" customFormat="1" spans="1:22">
      <c r="A13" s="3">
        <v>999223146012272</v>
      </c>
      <c r="B13" s="1" t="s">
        <v>164</v>
      </c>
      <c r="C13" s="1" t="s">
        <v>214</v>
      </c>
      <c r="D13" s="1" t="s">
        <v>195</v>
      </c>
      <c r="E13" s="1" t="s">
        <v>78</v>
      </c>
      <c r="F13" s="1" t="s">
        <v>164</v>
      </c>
      <c r="G13" s="1" t="s">
        <v>167</v>
      </c>
      <c r="H13" s="1" t="s">
        <v>168</v>
      </c>
      <c r="I13" s="1" t="s">
        <v>196</v>
      </c>
      <c r="J13" s="1" t="s">
        <v>170</v>
      </c>
      <c r="K13" s="1" t="s">
        <v>196</v>
      </c>
      <c r="L13" s="1" t="s">
        <v>196</v>
      </c>
      <c r="M13" s="1" t="s">
        <v>171</v>
      </c>
      <c r="N13" s="1" t="s">
        <v>171</v>
      </c>
      <c r="O13" s="1" t="s">
        <v>172</v>
      </c>
      <c r="P13" s="1" t="s">
        <v>173</v>
      </c>
      <c r="Q13" s="1" t="s">
        <v>174</v>
      </c>
      <c r="R13" s="1" t="s">
        <v>215</v>
      </c>
      <c r="S13" s="1" t="s">
        <v>176</v>
      </c>
      <c r="T13" s="1" t="s">
        <v>177</v>
      </c>
      <c r="U13" s="1" t="s">
        <v>178</v>
      </c>
      <c r="V13" s="1" t="s">
        <v>179</v>
      </c>
    </row>
    <row r="14" s="1" customFormat="1" spans="1:22">
      <c r="A14" s="3">
        <v>999223145089761</v>
      </c>
      <c r="B14" s="1" t="s">
        <v>216</v>
      </c>
      <c r="C14" s="1" t="s">
        <v>217</v>
      </c>
      <c r="D14" s="1" t="s">
        <v>218</v>
      </c>
      <c r="E14" s="1" t="s">
        <v>74</v>
      </c>
      <c r="F14" s="1" t="s">
        <v>164</v>
      </c>
      <c r="G14" s="1" t="s">
        <v>167</v>
      </c>
      <c r="H14" s="1" t="s">
        <v>168</v>
      </c>
      <c r="I14" s="1" t="s">
        <v>219</v>
      </c>
      <c r="J14" s="1" t="s">
        <v>170</v>
      </c>
      <c r="K14" s="1" t="s">
        <v>219</v>
      </c>
      <c r="L14" s="1" t="s">
        <v>219</v>
      </c>
      <c r="M14" s="1" t="s">
        <v>171</v>
      </c>
      <c r="N14" s="1" t="s">
        <v>171</v>
      </c>
      <c r="O14" s="1" t="s">
        <v>172</v>
      </c>
      <c r="P14" s="1" t="s">
        <v>173</v>
      </c>
      <c r="Q14" s="1" t="s">
        <v>174</v>
      </c>
      <c r="R14" s="1" t="s">
        <v>220</v>
      </c>
      <c r="S14" s="1" t="s">
        <v>176</v>
      </c>
      <c r="T14" s="1" t="s">
        <v>177</v>
      </c>
      <c r="U14" s="1" t="s">
        <v>178</v>
      </c>
      <c r="V14" s="1" t="s">
        <v>179</v>
      </c>
    </row>
    <row r="15" s="1" customFormat="1" spans="1:22">
      <c r="A15" s="3">
        <v>999223142246069</v>
      </c>
      <c r="B15" s="1" t="s">
        <v>216</v>
      </c>
      <c r="C15" s="1" t="s">
        <v>221</v>
      </c>
      <c r="D15" s="1" t="s">
        <v>222</v>
      </c>
      <c r="E15" s="1" t="s">
        <v>69</v>
      </c>
      <c r="F15" s="1" t="s">
        <v>164</v>
      </c>
      <c r="G15" s="1" t="s">
        <v>167</v>
      </c>
      <c r="H15" s="1" t="s">
        <v>168</v>
      </c>
      <c r="I15" s="1" t="s">
        <v>223</v>
      </c>
      <c r="J15" s="1" t="s">
        <v>170</v>
      </c>
      <c r="K15" s="1" t="s">
        <v>223</v>
      </c>
      <c r="L15" s="1" t="s">
        <v>223</v>
      </c>
      <c r="M15" s="1" t="s">
        <v>171</v>
      </c>
      <c r="N15" s="1" t="s">
        <v>171</v>
      </c>
      <c r="O15" s="1" t="s">
        <v>172</v>
      </c>
      <c r="P15" s="1" t="s">
        <v>173</v>
      </c>
      <c r="Q15" s="1" t="s">
        <v>174</v>
      </c>
      <c r="R15" s="1" t="s">
        <v>224</v>
      </c>
      <c r="S15" s="1" t="s">
        <v>176</v>
      </c>
      <c r="T15" s="1" t="s">
        <v>177</v>
      </c>
      <c r="U15" s="1" t="s">
        <v>178</v>
      </c>
      <c r="V15" s="1" t="s">
        <v>179</v>
      </c>
    </row>
    <row r="16" s="1" customFormat="1" spans="1:22">
      <c r="A16" s="3">
        <v>999223079632266</v>
      </c>
      <c r="B16" s="1" t="s">
        <v>225</v>
      </c>
      <c r="C16" s="1" t="s">
        <v>226</v>
      </c>
      <c r="D16" s="1" t="s">
        <v>227</v>
      </c>
      <c r="E16" s="1" t="s">
        <v>63</v>
      </c>
      <c r="F16" s="1" t="s">
        <v>164</v>
      </c>
      <c r="G16" s="1" t="s">
        <v>167</v>
      </c>
      <c r="H16" s="1" t="s">
        <v>168</v>
      </c>
      <c r="I16" s="1" t="s">
        <v>228</v>
      </c>
      <c r="J16" s="1" t="s">
        <v>170</v>
      </c>
      <c r="K16" s="1" t="s">
        <v>228</v>
      </c>
      <c r="L16" s="1" t="s">
        <v>228</v>
      </c>
      <c r="M16" s="1" t="s">
        <v>171</v>
      </c>
      <c r="N16" s="1" t="s">
        <v>171</v>
      </c>
      <c r="O16" s="1" t="s">
        <v>172</v>
      </c>
      <c r="P16" s="1" t="s">
        <v>173</v>
      </c>
      <c r="Q16" s="1" t="s">
        <v>174</v>
      </c>
      <c r="R16" s="1" t="s">
        <v>229</v>
      </c>
      <c r="S16" s="1" t="s">
        <v>176</v>
      </c>
      <c r="T16" s="1" t="s">
        <v>177</v>
      </c>
      <c r="U16" s="1" t="s">
        <v>178</v>
      </c>
      <c r="V16" s="1" t="s">
        <v>179</v>
      </c>
    </row>
    <row r="17" s="1" customFormat="1" spans="1:22">
      <c r="A17" s="3">
        <v>999223037607043</v>
      </c>
      <c r="B17" s="1" t="s">
        <v>230</v>
      </c>
      <c r="C17" s="1" t="s">
        <v>231</v>
      </c>
      <c r="D17" s="1" t="s">
        <v>232</v>
      </c>
      <c r="E17" s="1" t="s">
        <v>57</v>
      </c>
      <c r="F17" s="1" t="s">
        <v>164</v>
      </c>
      <c r="G17" s="1" t="s">
        <v>167</v>
      </c>
      <c r="H17" s="1" t="s">
        <v>168</v>
      </c>
      <c r="I17" s="1" t="s">
        <v>233</v>
      </c>
      <c r="J17" s="1" t="s">
        <v>170</v>
      </c>
      <c r="K17" s="1" t="s">
        <v>233</v>
      </c>
      <c r="L17" s="1" t="s">
        <v>233</v>
      </c>
      <c r="M17" s="1" t="s">
        <v>171</v>
      </c>
      <c r="N17" s="1" t="s">
        <v>171</v>
      </c>
      <c r="O17" s="1" t="s">
        <v>172</v>
      </c>
      <c r="P17" s="1" t="s">
        <v>173</v>
      </c>
      <c r="Q17" s="1" t="s">
        <v>174</v>
      </c>
      <c r="R17" s="1" t="s">
        <v>234</v>
      </c>
      <c r="S17" s="1" t="s">
        <v>176</v>
      </c>
      <c r="T17" s="1" t="s">
        <v>177</v>
      </c>
      <c r="U17" s="1" t="s">
        <v>178</v>
      </c>
      <c r="V17" s="1" t="s">
        <v>179</v>
      </c>
    </row>
    <row r="18" s="1" customFormat="1" spans="1:22">
      <c r="A18" s="3">
        <v>999223005558878</v>
      </c>
      <c r="B18" s="1" t="s">
        <v>235</v>
      </c>
      <c r="C18" s="1" t="s">
        <v>236</v>
      </c>
      <c r="D18" s="1" t="s">
        <v>237</v>
      </c>
      <c r="E18" s="1" t="s">
        <v>51</v>
      </c>
      <c r="F18" s="1" t="s">
        <v>164</v>
      </c>
      <c r="G18" s="1" t="s">
        <v>167</v>
      </c>
      <c r="H18" s="1" t="s">
        <v>168</v>
      </c>
      <c r="I18" s="1" t="s">
        <v>238</v>
      </c>
      <c r="J18" s="1" t="s">
        <v>170</v>
      </c>
      <c r="K18" s="1" t="s">
        <v>238</v>
      </c>
      <c r="L18" s="1" t="s">
        <v>238</v>
      </c>
      <c r="M18" s="1" t="s">
        <v>171</v>
      </c>
      <c r="N18" s="1" t="s">
        <v>171</v>
      </c>
      <c r="O18" s="1" t="s">
        <v>172</v>
      </c>
      <c r="P18" s="1" t="s">
        <v>173</v>
      </c>
      <c r="Q18" s="1" t="s">
        <v>174</v>
      </c>
      <c r="R18" s="1" t="s">
        <v>239</v>
      </c>
      <c r="S18" s="1" t="s">
        <v>176</v>
      </c>
      <c r="T18" s="1" t="s">
        <v>177</v>
      </c>
      <c r="U18" s="1" t="s">
        <v>178</v>
      </c>
      <c r="V18" s="1" t="s">
        <v>179</v>
      </c>
    </row>
    <row r="19" s="1" customFormat="1" spans="1:22">
      <c r="A19" s="3">
        <v>999222997822396</v>
      </c>
      <c r="B19" s="1" t="s">
        <v>240</v>
      </c>
      <c r="C19" s="1" t="s">
        <v>241</v>
      </c>
      <c r="D19" s="1" t="s">
        <v>242</v>
      </c>
      <c r="E19" s="1" t="s">
        <v>41</v>
      </c>
      <c r="F19" s="1" t="s">
        <v>216</v>
      </c>
      <c r="G19" s="1" t="s">
        <v>167</v>
      </c>
      <c r="H19" s="1" t="s">
        <v>168</v>
      </c>
      <c r="I19" s="1" t="s">
        <v>243</v>
      </c>
      <c r="J19" s="1" t="s">
        <v>170</v>
      </c>
      <c r="K19" s="1" t="s">
        <v>243</v>
      </c>
      <c r="L19" s="1" t="s">
        <v>243</v>
      </c>
      <c r="M19" s="1" t="s">
        <v>171</v>
      </c>
      <c r="N19" s="1" t="s">
        <v>171</v>
      </c>
      <c r="O19" s="1" t="s">
        <v>172</v>
      </c>
      <c r="P19" s="1" t="s">
        <v>173</v>
      </c>
      <c r="Q19" s="1" t="s">
        <v>174</v>
      </c>
      <c r="R19" s="1" t="s">
        <v>244</v>
      </c>
      <c r="S19" s="1" t="s">
        <v>176</v>
      </c>
      <c r="T19" s="1" t="s">
        <v>177</v>
      </c>
      <c r="U19" s="1" t="s">
        <v>178</v>
      </c>
      <c r="V19" s="1" t="s">
        <v>179</v>
      </c>
    </row>
    <row r="20" s="1" customFormat="1" spans="1:22">
      <c r="A20" s="3">
        <v>999222965482129</v>
      </c>
      <c r="B20" s="1" t="s">
        <v>245</v>
      </c>
      <c r="C20" s="1" t="s">
        <v>246</v>
      </c>
      <c r="D20" s="1" t="s">
        <v>247</v>
      </c>
      <c r="E20" s="1" t="s">
        <v>31</v>
      </c>
      <c r="F20" s="1" t="s">
        <v>164</v>
      </c>
      <c r="G20" s="1" t="s">
        <v>167</v>
      </c>
      <c r="H20" s="1" t="s">
        <v>168</v>
      </c>
      <c r="I20" s="1" t="s">
        <v>172</v>
      </c>
      <c r="J20" s="1" t="s">
        <v>170</v>
      </c>
      <c r="K20" s="1" t="s">
        <v>172</v>
      </c>
      <c r="L20" s="1" t="s">
        <v>172</v>
      </c>
      <c r="M20" s="1" t="s">
        <v>171</v>
      </c>
      <c r="N20" s="1" t="s">
        <v>171</v>
      </c>
      <c r="O20" s="1" t="s">
        <v>172</v>
      </c>
      <c r="P20" s="1" t="s">
        <v>173</v>
      </c>
      <c r="Q20" s="1" t="s">
        <v>174</v>
      </c>
      <c r="R20" s="1" t="s">
        <v>248</v>
      </c>
      <c r="S20" s="1" t="s">
        <v>176</v>
      </c>
      <c r="T20" s="1" t="s">
        <v>177</v>
      </c>
      <c r="U20" s="1" t="s">
        <v>178</v>
      </c>
      <c r="V20" s="1" t="s">
        <v>179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2023-03-28T01:09:56Z</dcterms:created>
  <dcterms:modified xsi:type="dcterms:W3CDTF">2023-03-28T01:28:16Z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25D76CE59B0F451299843120066D9E63</vt:lpwstr>
  </property>
  <property fmtid="{D5CDD505-2E9C-101B-9397-08002B2CF9AE}" pid="3" name="KSOProductBuildVer">
    <vt:lpwstr>2052-11.1.0.13703</vt:lpwstr>
  </property>
</Properties>
</file>