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<sst xmlns="http://schemas.openxmlformats.org/spreadsheetml/2006/main" count="289" uniqueCount="136">
  <si>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</si>
  <si>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</si>
  <si>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</si>
  <si>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</si>
  <si>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</si>
  <si>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</si>
  <si>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</si>
  <si>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</si>
  <si>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</si>
  <si>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</si>
  <si>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</si>
  <si>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</si>
  <si>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</si>
  <si>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</si>
  <si>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</si>
  <si>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</si>
  <si>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</si>
  <si>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</si>
  <si>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</si>
  <si>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</si>
  <si>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</si>
  <si>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</si>
  <si>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</si>
  <si>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</si>
  <si>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</si>
  <si>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999222979250604	</t>
  </si>
  <si>
    <t>Ctrip</t>
  </si>
  <si>
    <t>正常</t>
  </si>
  <si>
    <t>[花莲]花莲烟波大饭店花莲馆(Lakeshore Hotel Hualien)(81210873)</t>
  </si>
  <si>
    <t>豪华家庭房&lt;至多8间&gt;&lt;2人入住&gt;</t>
  </si>
  <si>
    <t>CNY</t>
  </si>
  <si>
    <t>LIN/CHUNHUNG</t>
  </si>
  <si>
    <t>CA13744230329CNY</t>
  </si>
  <si>
    <t>未提现</t>
  </si>
  <si>
    <t>携程开票</t>
  </si>
  <si>
    <t xml:space="preserve">3079278	</t>
  </si>
  <si>
    <t xml:space="preserve">1617279	</t>
  </si>
  <si>
    <t xml:space="preserve">999223008229396	</t>
  </si>
  <si>
    <t>[台北]城市商旅(台北南西馆)(City Suites Taipei Nanxi)(91951945)</t>
  </si>
  <si>
    <t>精致双床房&lt;至多8间&gt;&lt;2人入住&gt;</t>
  </si>
  <si>
    <t>Wu/sheng tzu,Wu/sheng tzu</t>
  </si>
  <si>
    <t xml:space="preserve">3090814	</t>
  </si>
  <si>
    <t xml:space="preserve">865295172	</t>
  </si>
  <si>
    <t xml:space="preserve">999223065351956	</t>
  </si>
  <si>
    <t>[台东]鲔鱼家族饭店-台东馆(Fish Hotel -Taitung)(81210508)</t>
  </si>
  <si>
    <t>豪华三人房&lt;至多8间&gt;&lt;2人入住&gt;</t>
  </si>
  <si>
    <t>CHIUSHIHWEI/CHIUCHINGLIANG</t>
  </si>
  <si>
    <t xml:space="preserve">3104000	</t>
  </si>
  <si>
    <t xml:space="preserve">	</t>
  </si>
  <si>
    <t>取消</t>
  </si>
  <si>
    <t xml:space="preserve">999223161453314	</t>
  </si>
  <si>
    <t>[杭州]浙江世贸君澜大饭店(83901045)</t>
  </si>
  <si>
    <t>山景高级双床房&lt;至多8间&gt;&lt;90天内可预订&gt;&lt;2人入住&gt;&lt;早餐&gt;</t>
  </si>
  <si>
    <t>陈铭</t>
  </si>
  <si>
    <t xml:space="preserve">3128066	</t>
  </si>
  <si>
    <t xml:space="preserve">999223162488577	</t>
  </si>
  <si>
    <t>[三亚]三亚湾红树林度假世界(皇后棕酒店)(80244062)</t>
  </si>
  <si>
    <t>城市景观双床房&lt;至多8间&gt;&lt;2人入住&gt;&lt;早餐&gt;</t>
  </si>
  <si>
    <t>廖山梅</t>
  </si>
  <si>
    <t xml:space="preserve">3128369	</t>
  </si>
  <si>
    <t xml:space="preserve">999223164896130	</t>
  </si>
  <si>
    <t>[长沙]长沙会展诺富特酒店(80251071)</t>
  </si>
  <si>
    <t>标准双床房&lt;至多8间&gt;&lt;2人入住&gt;</t>
  </si>
  <si>
    <t>边艺璠</t>
  </si>
  <si>
    <t xml:space="preserve">3129109	</t>
  </si>
  <si>
    <t xml:space="preserve">999223166747625	</t>
  </si>
  <si>
    <t>[杭州]博凯西湖酒店(杭州湖滨店)(83902495)</t>
  </si>
  <si>
    <t>标准三人间&lt;至多8间&gt;&lt;2人入住&gt;</t>
  </si>
  <si>
    <t>唐崟彬</t>
  </si>
  <si>
    <t xml:space="preserve">3129776	</t>
  </si>
  <si>
    <t xml:space="preserve">w230313026	</t>
  </si>
  <si>
    <t>，</t>
  </si>
  <si>
    <t>3282 CNY</t>
  </si>
  <si>
    <t>A230329092122481</t>
  </si>
  <si>
    <t>总计：3282元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</si>
  <si>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</si>
  <si>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</si>
  <si>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</si>
  <si>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</si>
  <si>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</si>
  <si>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</si>
  <si>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</si>
  <si>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</si>
  <si>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</si>
  <si>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</si>
  <si>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</si>
  <si>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</si>
  <si>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</si>
  <si>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</si>
  <si>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</si>
  <si>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</si>
  <si>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</si>
  <si>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</si>
  <si>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</si>
  <si>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</si>
  <si>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3129776</t>
  </si>
  <si>
    <t>博凯西湖酒店(杭州湖滨店)</t>
  </si>
  <si>
    <t>2023-03-14</t>
  </si>
  <si>
    <t>退房日月结</t>
  </si>
  <si>
    <t>269.00</t>
  </si>
  <si>
    <t>RMB</t>
  </si>
  <si>
    <t>0</t>
  </si>
  <si>
    <t>0.00</t>
  </si>
  <si>
    <t>携程汇登国内直连</t>
  </si>
  <si>
    <t>01.011264</t>
  </si>
  <si>
    <t>2023-03-13 17:16:58</t>
  </si>
  <si>
    <t>否</t>
  </si>
  <si>
    <t>广州汇登信息科技有限公司</t>
  </si>
  <si>
    <t>直连</t>
  </si>
  <si>
    <t>中国</t>
  </si>
  <si>
    <t>3129109</t>
  </si>
  <si>
    <t>长沙会展诺富特酒店</t>
  </si>
  <si>
    <t>389.00</t>
  </si>
  <si>
    <t>2023-03-13 14:11:38</t>
  </si>
  <si>
    <t>3128066</t>
  </si>
  <si>
    <t>浙江世贸君澜大饭店</t>
  </si>
  <si>
    <t>920.00</t>
  </si>
  <si>
    <t>2023-03-13 09:17:55</t>
  </si>
  <si>
    <t>2023-03-07</t>
  </si>
  <si>
    <t>3104000</t>
  </si>
  <si>
    <t>鲔鱼家族饭店-台东馆</t>
  </si>
  <si>
    <t>CHIUSHIHWEI CHIUCHINGLIANG</t>
  </si>
  <si>
    <t>2023-03-07 12:23:47</t>
  </si>
  <si>
    <t>2023-03-04</t>
  </si>
  <si>
    <t>3090814</t>
  </si>
  <si>
    <t>城市商旅(台北南西馆)</t>
  </si>
  <si>
    <t>Wu sheng tzu,Wu sheng tzu</t>
  </si>
  <si>
    <t>2023-03-12</t>
  </si>
  <si>
    <t>1167.00</t>
  </si>
  <si>
    <t>2023-03-04 14:20:43</t>
  </si>
  <si>
    <t>2023-03-01</t>
  </si>
  <si>
    <t>3079278</t>
  </si>
  <si>
    <t>花莲烟波大饭店花莲馆</t>
  </si>
  <si>
    <t>LIN CHUNHUNG</t>
  </si>
  <si>
    <t>537.00</t>
  </si>
  <si>
    <t>2023-03-01 23:09:57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</si>
</sst>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44999</v>
      </c>
      <c r="H2" s="4">
        <v>1</v>
      </c>
      <c r="I2" s="4">
        <v>1</v>
      </c>
      <c r="J2" s="4">
        <v>1</v>
      </c>
      <c r="K2" s="4" t="s">
        <v>30</v>
      </c>
      <c r="L2" s="4">
        <v>537</v>
      </c>
      <c r="M2" s="4">
        <v>537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44986</v>
      </c>
      <c r="S2" s="6">
        <v>45014</v>
      </c>
      <c r="T2" s="4" t="s">
        <v>34</v>
      </c>
      <c r="U2" s="4">
        <v>537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44997</v>
      </c>
      <c r="G3" s="6">
        <v>44999</v>
      </c>
      <c r="H3" s="4">
        <v>1</v>
      </c>
      <c r="I3" s="4">
        <v>2</v>
      </c>
      <c r="J3" s="4">
        <v>2</v>
      </c>
      <c r="K3" s="4" t="s">
        <v>30</v>
      </c>
      <c r="L3" s="4">
        <v>1167</v>
      </c>
      <c r="M3" s="4">
        <v>1167</v>
      </c>
      <c r="N3" s="4" t="s">
        <v>40</v>
      </c>
      <c r="O3" s="4" t="s">
        <v>32</v>
      </c>
      <c r="P3" s="4" t="s">
        <v>33</v>
      </c>
      <c r="Q3" s="4">
        <v>0</v>
      </c>
      <c r="R3" s="7">
        <v>44989</v>
      </c>
      <c r="S3" s="6">
        <v>45014</v>
      </c>
      <c r="T3" s="4" t="s">
        <v>34</v>
      </c>
      <c r="U3" s="4">
        <v>1167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44998</v>
      </c>
      <c r="G4" s="6">
        <v>44999</v>
      </c>
      <c r="H4" s="4">
        <v>1</v>
      </c>
      <c r="I4" s="4">
        <v>1</v>
      </c>
      <c r="J4" s="4">
        <v>1</v>
      </c>
      <c r="K4" s="4" t="s">
        <v>30</v>
      </c>
      <c r="L4" s="4">
        <v>558</v>
      </c>
      <c r="M4" s="4">
        <v>558</v>
      </c>
      <c r="N4" s="4" t="s">
        <v>46</v>
      </c>
      <c r="O4" s="4" t="s">
        <v>32</v>
      </c>
      <c r="P4" s="4" t="s">
        <v>33</v>
      </c>
      <c r="Q4" s="4">
        <v>0</v>
      </c>
      <c r="R4" s="7">
        <v>44992</v>
      </c>
      <c r="S4" s="6">
        <v>45014</v>
      </c>
      <c r="T4" s="4" t="s">
        <v>34</v>
      </c>
      <c r="U4" s="4">
        <v>558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44998</v>
      </c>
      <c r="G5" s="6">
        <v>44999</v>
      </c>
      <c r="H5" s="4">
        <v>1</v>
      </c>
      <c r="I5" s="4">
        <v>1</v>
      </c>
      <c r="J5" s="4">
        <v>1</v>
      </c>
      <c r="K5" s="4" t="s">
        <v>30</v>
      </c>
      <c r="L5" s="4">
        <v>-558</v>
      </c>
      <c r="M5" s="4">
        <v>-558</v>
      </c>
      <c r="N5" s="4" t="s">
        <v>46</v>
      </c>
      <c r="O5" s="4" t="s">
        <v>32</v>
      </c>
      <c r="P5" s="4" t="s">
        <v>33</v>
      </c>
      <c r="Q5" s="4">
        <v>0</v>
      </c>
      <c r="R5" s="7">
        <v>44992</v>
      </c>
      <c r="S5" s="6">
        <v>45014</v>
      </c>
      <c r="T5" s="4" t="s">
        <v>34</v>
      </c>
      <c r="U5" s="4">
        <v>-558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44998</v>
      </c>
      <c r="G6" s="6">
        <v>44999</v>
      </c>
      <c r="H6" s="4">
        <v>1</v>
      </c>
      <c r="I6" s="4">
        <v>1</v>
      </c>
      <c r="J6" s="4">
        <v>1</v>
      </c>
      <c r="K6" s="4" t="s">
        <v>30</v>
      </c>
      <c r="L6" s="4">
        <v>920</v>
      </c>
      <c r="M6" s="4">
        <v>920</v>
      </c>
      <c r="N6" s="4" t="s">
        <v>53</v>
      </c>
      <c r="O6" s="4" t="s">
        <v>32</v>
      </c>
      <c r="P6" s="4" t="s">
        <v>33</v>
      </c>
      <c r="Q6" s="4">
        <v>0</v>
      </c>
      <c r="R6" s="7">
        <v>44998</v>
      </c>
      <c r="S6" s="6">
        <v>45014</v>
      </c>
      <c r="T6" s="4" t="s">
        <v>34</v>
      </c>
      <c r="U6" s="4">
        <v>920</v>
      </c>
      <c r="V6" s="4">
        <v>0</v>
      </c>
      <c r="W6" s="4">
        <v>0</v>
      </c>
      <c r="X6" s="4" t="s">
        <v>54</v>
      </c>
      <c r="Y6" s="4" t="s">
        <v>48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44998</v>
      </c>
      <c r="G7" s="6">
        <v>44999</v>
      </c>
      <c r="H7" s="4">
        <v>1</v>
      </c>
      <c r="I7" s="4">
        <v>1</v>
      </c>
      <c r="J7" s="4">
        <v>1</v>
      </c>
      <c r="K7" s="4" t="s">
        <v>30</v>
      </c>
      <c r="L7" s="4">
        <v>929</v>
      </c>
      <c r="M7" s="4">
        <v>929</v>
      </c>
      <c r="N7" s="4" t="s">
        <v>58</v>
      </c>
      <c r="O7" s="4" t="s">
        <v>32</v>
      </c>
      <c r="P7" s="4" t="s">
        <v>33</v>
      </c>
      <c r="Q7" s="4">
        <v>0</v>
      </c>
      <c r="R7" s="7">
        <v>44998</v>
      </c>
      <c r="S7" s="6">
        <v>45014</v>
      </c>
      <c r="T7" s="4" t="s">
        <v>34</v>
      </c>
      <c r="U7" s="4">
        <v>929</v>
      </c>
      <c r="V7" s="4">
        <v>0</v>
      </c>
      <c r="W7" s="4">
        <v>0</v>
      </c>
      <c r="X7" s="4" t="s">
        <v>59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44998</v>
      </c>
      <c r="G8" s="6">
        <v>44999</v>
      </c>
      <c r="H8" s="4">
        <v>1</v>
      </c>
      <c r="I8" s="4">
        <v>1</v>
      </c>
      <c r="J8" s="4">
        <v>1</v>
      </c>
      <c r="K8" s="4" t="s">
        <v>30</v>
      </c>
      <c r="L8" s="4">
        <v>389</v>
      </c>
      <c r="M8" s="4">
        <v>389</v>
      </c>
      <c r="N8" s="4" t="s">
        <v>63</v>
      </c>
      <c r="O8" s="4" t="s">
        <v>32</v>
      </c>
      <c r="P8" s="4" t="s">
        <v>33</v>
      </c>
      <c r="Q8" s="4">
        <v>0</v>
      </c>
      <c r="R8" s="7">
        <v>44998</v>
      </c>
      <c r="S8" s="6">
        <v>45014</v>
      </c>
      <c r="T8" s="4" t="s">
        <v>34</v>
      </c>
      <c r="U8" s="4">
        <v>389</v>
      </c>
      <c r="V8" s="4">
        <v>0</v>
      </c>
      <c r="W8" s="4">
        <v>0</v>
      </c>
      <c r="X8" s="4" t="s">
        <v>64</v>
      </c>
      <c r="Y8" s="4" t="s">
        <v>48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44998</v>
      </c>
      <c r="G9" s="6">
        <v>44999</v>
      </c>
      <c r="H9" s="4">
        <v>1</v>
      </c>
      <c r="I9" s="4">
        <v>1</v>
      </c>
      <c r="J9" s="4">
        <v>1</v>
      </c>
      <c r="K9" s="4" t="s">
        <v>30</v>
      </c>
      <c r="L9" s="4">
        <v>269</v>
      </c>
      <c r="M9" s="4">
        <v>269</v>
      </c>
      <c r="N9" s="4" t="s">
        <v>68</v>
      </c>
      <c r="O9" s="4" t="s">
        <v>32</v>
      </c>
      <c r="P9" s="4" t="s">
        <v>33</v>
      </c>
      <c r="Q9" s="4">
        <v>0</v>
      </c>
      <c r="R9" s="7">
        <v>44998</v>
      </c>
      <c r="S9" s="6">
        <v>45014</v>
      </c>
      <c r="T9" s="4" t="s">
        <v>34</v>
      </c>
      <c r="U9" s="4">
        <v>269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55</v>
      </c>
      <c r="B10" s="4" t="s">
        <v>26</v>
      </c>
      <c r="C10" s="4" t="s">
        <v>49</v>
      </c>
      <c r="D10" s="4" t="s">
        <v>56</v>
      </c>
      <c r="E10" s="4" t="s">
        <v>57</v>
      </c>
      <c r="F10" s="6">
        <v>44998</v>
      </c>
      <c r="G10" s="6">
        <v>44999</v>
      </c>
      <c r="H10" s="4">
        <v>1</v>
      </c>
      <c r="I10" s="4">
        <v>1</v>
      </c>
      <c r="J10" s="4">
        <v>1</v>
      </c>
      <c r="K10" s="4" t="s">
        <v>30</v>
      </c>
      <c r="L10" s="4">
        <v>-929</v>
      </c>
      <c r="M10" s="4">
        <v>-929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44998</v>
      </c>
      <c r="S10" s="6">
        <v>45014</v>
      </c>
      <c r="T10" s="4" t="s">
        <v>34</v>
      </c>
      <c r="U10" s="4">
        <v>-929</v>
      </c>
      <c r="V10" s="4">
        <v>0</v>
      </c>
      <c r="W10" s="4">
        <v>0</v>
      </c>
      <c r="X10" s="4" t="s">
        <v>59</v>
      </c>
      <c r="Y1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999222979250604</v>
      </c>
      <c r="B2" s="6">
        <v>44998</v>
      </c>
      <c r="C2" s="6">
        <v>44999</v>
      </c>
      <c r="D2" s="4">
        <v>537</v>
      </c>
      <c r="E2" s="4" t="str">
        <f>VLOOKUP(A2,HOP!A:L,12,0)</f>
        <v>537.00</v>
      </c>
      <c r="F2" s="4" t="str">
        <f>VLOOKUP(A2,HOP!A:C,3,0)</f>
        <v>3079278</v>
      </c>
      <c r="G2" s="4">
        <f>D2-E2</f>
        <v>0</v>
      </c>
      <c r="H2" s="4" t="str">
        <f>$H$1&amp;F2</f>
        <v>，3079278</v>
      </c>
      <c r="I2" s="4" t="str">
        <f>VLOOKUP(A2,HOP!A:U,21,0)</f>
        <v>直连</v>
      </c>
    </row>
    <row r="3" s="4" customFormat="1" spans="1:9">
      <c r="A3" s="5">
        <v>999223008229396</v>
      </c>
      <c r="B3" s="6">
        <v>44997</v>
      </c>
      <c r="C3" s="6">
        <v>44999</v>
      </c>
      <c r="D3" s="4">
        <v>1167</v>
      </c>
      <c r="E3" s="4" t="str">
        <f>VLOOKUP(A3,HOP!A:L,12,0)</f>
        <v>1167.00</v>
      </c>
      <c r="F3" s="4" t="str">
        <f>VLOOKUP(A3,HOP!A:C,3,0)</f>
        <v>3090814</v>
      </c>
      <c r="G3" s="4">
        <f t="shared" ref="G3:G8" si="0">D3-E3</f>
        <v>0</v>
      </c>
      <c r="H3" s="4" t="str">
        <f t="shared" ref="H3:H8" si="1">$H$1&amp;F3</f>
        <v>，3090814</v>
      </c>
      <c r="I3" s="4" t="str">
        <f>VLOOKUP(A3,HOP!A:U,21,0)</f>
        <v>直连</v>
      </c>
    </row>
    <row r="4" s="4" customFormat="1" hidden="1" spans="1:9">
      <c r="A4" s="5">
        <v>999223065351956</v>
      </c>
      <c r="B4" s="6">
        <v>44998</v>
      </c>
      <c r="C4" s="6">
        <v>44999</v>
      </c>
      <c r="D4" s="4">
        <v>0</v>
      </c>
      <c r="E4" s="4" t="str">
        <f>VLOOKUP(A4,HOP!A:L,12,0)</f>
        <v>0.00</v>
      </c>
      <c r="F4" s="4" t="str">
        <f>VLOOKUP(A4,HOP!A:C,3,0)</f>
        <v>3104000</v>
      </c>
      <c r="G4" s="4">
        <f t="shared" si="0"/>
        <v>0</v>
      </c>
      <c r="H4" s="4" t="str">
        <f t="shared" si="1"/>
        <v>，3104000</v>
      </c>
      <c r="I4" s="4" t="str">
        <f>VLOOKUP(A4,HOP!A:U,21,0)</f>
        <v>直连</v>
      </c>
    </row>
    <row r="5" s="4" customFormat="1" spans="1:9">
      <c r="A5" s="5">
        <v>999223161453314</v>
      </c>
      <c r="B5" s="6">
        <v>44998</v>
      </c>
      <c r="C5" s="6">
        <v>44999</v>
      </c>
      <c r="D5" s="4">
        <v>920</v>
      </c>
      <c r="E5" s="4" t="str">
        <f>VLOOKUP(A5,HOP!A:L,12,0)</f>
        <v>920.00</v>
      </c>
      <c r="F5" s="4" t="str">
        <f>VLOOKUP(A5,HOP!A:C,3,0)</f>
        <v>3128066</v>
      </c>
      <c r="G5" s="4">
        <f t="shared" si="0"/>
        <v>0</v>
      </c>
      <c r="H5" s="4" t="str">
        <f t="shared" si="1"/>
        <v>，3128066</v>
      </c>
      <c r="I5" s="4" t="str">
        <f>VLOOKUP(A5,HOP!A:U,21,0)</f>
        <v>直连</v>
      </c>
    </row>
    <row r="6" s="4" customFormat="1" hidden="1" spans="1:9">
      <c r="A6" s="5">
        <v>999223162488577</v>
      </c>
      <c r="B6" s="6">
        <v>44998</v>
      </c>
      <c r="C6" s="6">
        <v>44999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999223164896130</v>
      </c>
      <c r="B7" s="6">
        <v>44998</v>
      </c>
      <c r="C7" s="6">
        <v>44999</v>
      </c>
      <c r="D7" s="4">
        <v>389</v>
      </c>
      <c r="E7" s="4" t="str">
        <f>VLOOKUP(A7,HOP!A:L,12,0)</f>
        <v>389.00</v>
      </c>
      <c r="F7" s="4" t="str">
        <f>VLOOKUP(A7,HOP!A:C,3,0)</f>
        <v>3129109</v>
      </c>
      <c r="G7" s="4">
        <f t="shared" si="0"/>
        <v>0</v>
      </c>
      <c r="H7" s="4" t="str">
        <f t="shared" si="1"/>
        <v>，3129109</v>
      </c>
      <c r="I7" s="4" t="str">
        <f>VLOOKUP(A7,HOP!A:U,21,0)</f>
        <v>直连</v>
      </c>
    </row>
    <row r="8" s="4" customFormat="1" spans="1:9">
      <c r="A8" s="5">
        <v>999223166747625</v>
      </c>
      <c r="B8" s="6">
        <v>44998</v>
      </c>
      <c r="C8" s="6">
        <v>44999</v>
      </c>
      <c r="D8" s="4">
        <v>269</v>
      </c>
      <c r="E8" s="4" t="str">
        <f>VLOOKUP(A8,HOP!A:L,12,0)</f>
        <v>269.00</v>
      </c>
      <c r="F8" s="4" t="str">
        <f>VLOOKUP(A8,HOP!A:C,3,0)</f>
        <v>3129776</v>
      </c>
      <c r="G8" s="4">
        <f t="shared" si="0"/>
        <v>0</v>
      </c>
      <c r="H8" s="4" t="str">
        <f t="shared" si="1"/>
        <v>，3129776</v>
      </c>
      <c r="I8" s="4" t="str">
        <f>VLOOKUP(A8,HOP!A:U,21,0)</f>
        <v>直连</v>
      </c>
    </row>
    <row r="10" spans="4:4">
      <c r="D10" s="4">
        <f>SUM(D2:D9)</f>
        <v>3282</v>
      </c>
    </row>
    <row r="11" spans="4:4">
      <c r="D11" s="4" t="s">
        <v>72</v>
      </c>
    </row>
    <row r="16" spans="1:1">
      <c r="A16" s="4" t="s">
        <v>73</v>
      </c>
    </row>
    <row r="17" spans="1:1">
      <c r="A17" s="4" t="s">
        <v>74</v>
      </c>
    </row>
  </sheetData>
  <autoFilter ref="A1:XFD11">
    <filterColumn colId="3">
      <filters blank="1">
        <filter val="920"/>
        <filter val="3282"/>
        <filter val="537"/>
        <filter val="1167"/>
        <filter val="269"/>
        <filter val="389"/>
        <filter val="328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C47" sqref="C47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999223166747625</v>
      </c>
      <c r="B2" s="1" t="s">
        <v>94</v>
      </c>
      <c r="C2" s="1" t="s">
        <v>95</v>
      </c>
      <c r="D2" s="1" t="s">
        <v>96</v>
      </c>
      <c r="E2" s="1" t="s">
        <v>68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999223164896130</v>
      </c>
      <c r="B3" s="1" t="s">
        <v>94</v>
      </c>
      <c r="C3" s="1" t="s">
        <v>110</v>
      </c>
      <c r="D3" s="1" t="s">
        <v>111</v>
      </c>
      <c r="E3" s="1" t="s">
        <v>63</v>
      </c>
      <c r="F3" s="1" t="s">
        <v>94</v>
      </c>
      <c r="G3" s="1" t="s">
        <v>97</v>
      </c>
      <c r="H3" s="1" t="s">
        <v>98</v>
      </c>
      <c r="I3" s="1" t="s">
        <v>112</v>
      </c>
      <c r="J3" s="1" t="s">
        <v>100</v>
      </c>
      <c r="K3" s="1" t="s">
        <v>112</v>
      </c>
      <c r="L3" s="1" t="s">
        <v>112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113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999223161453314</v>
      </c>
      <c r="B4" s="1" t="s">
        <v>94</v>
      </c>
      <c r="C4" s="1" t="s">
        <v>114</v>
      </c>
      <c r="D4" s="1" t="s">
        <v>115</v>
      </c>
      <c r="E4" s="1" t="s">
        <v>53</v>
      </c>
      <c r="F4" s="1" t="s">
        <v>94</v>
      </c>
      <c r="G4" s="1" t="s">
        <v>97</v>
      </c>
      <c r="H4" s="1" t="s">
        <v>98</v>
      </c>
      <c r="I4" s="1" t="s">
        <v>116</v>
      </c>
      <c r="J4" s="1" t="s">
        <v>100</v>
      </c>
      <c r="K4" s="1" t="s">
        <v>116</v>
      </c>
      <c r="L4" s="1" t="s">
        <v>116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117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999223065351956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94</v>
      </c>
      <c r="G5" s="1" t="s">
        <v>97</v>
      </c>
      <c r="H5" s="1" t="s">
        <v>98</v>
      </c>
      <c r="I5" s="1" t="s">
        <v>102</v>
      </c>
      <c r="J5" s="1" t="s">
        <v>100</v>
      </c>
      <c r="K5" s="1" t="s">
        <v>102</v>
      </c>
      <c r="L5" s="1" t="s">
        <v>102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122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999223008229396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127</v>
      </c>
      <c r="G6" s="1" t="s">
        <v>97</v>
      </c>
      <c r="H6" s="1" t="s">
        <v>98</v>
      </c>
      <c r="I6" s="1" t="s">
        <v>128</v>
      </c>
      <c r="J6" s="1" t="s">
        <v>100</v>
      </c>
      <c r="K6" s="1" t="s">
        <v>128</v>
      </c>
      <c r="L6" s="1" t="s">
        <v>128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129</v>
      </c>
      <c r="S6" s="1" t="s">
        <v>106</v>
      </c>
      <c r="T6" s="1" t="s">
        <v>107</v>
      </c>
      <c r="U6" s="1" t="s">
        <v>108</v>
      </c>
      <c r="V6" s="1" t="s">
        <v>109</v>
      </c>
    </row>
    <row r="7" s="1" customFormat="1" spans="1:22">
      <c r="A7" s="3">
        <v>999222979250604</v>
      </c>
      <c r="B7" s="1" t="s">
        <v>130</v>
      </c>
      <c r="C7" s="1" t="s">
        <v>131</v>
      </c>
      <c r="D7" s="1" t="s">
        <v>132</v>
      </c>
      <c r="E7" s="1" t="s">
        <v>133</v>
      </c>
      <c r="F7" s="1" t="s">
        <v>94</v>
      </c>
      <c r="G7" s="1" t="s">
        <v>97</v>
      </c>
      <c r="H7" s="1" t="s">
        <v>98</v>
      </c>
      <c r="I7" s="1" t="s">
        <v>134</v>
      </c>
      <c r="J7" s="1" t="s">
        <v>100</v>
      </c>
      <c r="K7" s="1" t="s">
        <v>134</v>
      </c>
      <c r="L7" s="1" t="s">
        <v>134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135</v>
      </c>
      <c r="S7" s="1" t="s">
        <v>106</v>
      </c>
      <c r="T7" s="1" t="s">
        <v>107</v>
      </c>
      <c r="U7" s="1" t="s">
        <v>108</v>
      </c>
      <c r="V7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2023-03-29T01:17:44Z</dcterms:created>
  <dcterms:modified xsi:type="dcterms:W3CDTF">2023-03-29T01:22:19Z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7277D2BBB01F44E6B687B0842B1B2D6C</vt:lpwstr>
  </property>
  <property fmtid="{D5CDD505-2E9C-101B-9397-08002B2CF9AE}" pid="3" name="KSOProductBuildVer">
    <vt:lpwstr>2052-11.1.0.13703</vt:lpwstr>
  </property>
</Properties>
</file>