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<sst xmlns="http://schemas.openxmlformats.org/spreadsheetml/2006/main" count="430" uniqueCount="186">
  <si>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</si>
  <si>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</si>
  <si>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</si>
  <si>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</si>
  <si>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</si>
  <si>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</si>
  <si>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</si>
  <si>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</si>
  <si>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</si>
  <si>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</si>
  <si>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</si>
  <si>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</si>
  <si>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</si>
  <si>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</si>
  <si>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</si>
  <si>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</si>
  <si>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</si>
  <si>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</si>
  <si>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</si>
  <si>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</si>
  <si>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</si>
  <si>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</si>
  <si>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</si>
  <si>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</si>
  <si>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</si>
  <si>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999222910280639	</t>
  </si>
  <si>
    <t>Ctrip</t>
  </si>
  <si>
    <t>正常</t>
  </si>
  <si>
    <t>[香港]铜锣湾迷你精品酒店(Mini Hotel Causeway Bay)(788891)</t>
  </si>
  <si>
    <t>迷你客房&lt;双人入住&gt;&lt;内宾&gt;&lt;预付&gt;&lt;无早&gt;</t>
  </si>
  <si>
    <t>CNY</t>
  </si>
  <si>
    <t>WANG/SHENGFENG</t>
  </si>
  <si>
    <t>CA363230329CNY</t>
  </si>
  <si>
    <t>未提现</t>
  </si>
  <si>
    <t>携程开票</t>
  </si>
  <si>
    <t xml:space="preserve">3061756	</t>
  </si>
  <si>
    <t xml:space="preserve">MTN-4908936681753397701	</t>
  </si>
  <si>
    <t xml:space="preserve">999222919738456	</t>
  </si>
  <si>
    <t>ZHENG/HUANGU</t>
  </si>
  <si>
    <t xml:space="preserve">3063701	</t>
  </si>
  <si>
    <t xml:space="preserve">MTN-4908936689442246085	</t>
  </si>
  <si>
    <t xml:space="preserve">999223036248224	</t>
  </si>
  <si>
    <t>Cai/Xinyi</t>
  </si>
  <si>
    <t xml:space="preserve">3096479	</t>
  </si>
  <si>
    <t xml:space="preserve">MTN-4908932397721194949	</t>
  </si>
  <si>
    <t xml:space="preserve">999223039714423	</t>
  </si>
  <si>
    <t>[梅州]梅州白天鹅迎宾馆(100697959)</t>
  </si>
  <si>
    <t>商务城景大床房&lt;特惠专享&gt;&lt;双人入住&gt;&lt;日历房套餐高价值&gt;&lt;双早&gt;&lt;新酒店礼盒&gt;</t>
  </si>
  <si>
    <t>赵昆杕</t>
  </si>
  <si>
    <t xml:space="preserve">	</t>
  </si>
  <si>
    <t xml:space="preserve">23118724912	</t>
  </si>
  <si>
    <t>[香港]香港帝逸酒店(Alva Hotel by Royal)(69311795)</t>
  </si>
  <si>
    <t>豪华双大床房&lt;双人入住&gt;&lt;内宾&gt;&lt;预付&gt;&lt;无早&gt;</t>
  </si>
  <si>
    <t>Li/Tianran,Wang/Ruofei</t>
  </si>
  <si>
    <t xml:space="preserve">3117806	</t>
  </si>
  <si>
    <t xml:space="preserve">230310180099	</t>
  </si>
  <si>
    <t xml:space="preserve">999223135489495	</t>
  </si>
  <si>
    <t>[香港]香港美丽华酒店(The Mira Hong Kong)(979073)</t>
  </si>
  <si>
    <t>内园景大床房&lt;双人入住&gt;&lt;内宾&gt;&lt;预付&gt;&lt;无早&gt;</t>
  </si>
  <si>
    <t>ZHOU/BAOZHU</t>
  </si>
  <si>
    <t xml:space="preserve">3121576	</t>
  </si>
  <si>
    <t xml:space="preserve">9152945468548	</t>
  </si>
  <si>
    <t xml:space="preserve">999223144030919	</t>
  </si>
  <si>
    <t>[香港]香港弥敦酒店(Nathan Hotel)(10105446)</t>
  </si>
  <si>
    <t>卓智双床房&lt;双人入住&gt;&lt;内宾&gt;&lt;预付&gt;&lt;无早&gt;</t>
  </si>
  <si>
    <t>WU/DANNI</t>
  </si>
  <si>
    <t xml:space="preserve">3123346	</t>
  </si>
  <si>
    <t xml:space="preserve">HBD-65649-318-1676863	</t>
  </si>
  <si>
    <t xml:space="preserve">999223151508768	</t>
  </si>
  <si>
    <t>[梅州]梅州麓湖山酒店(67856423)</t>
  </si>
  <si>
    <t>豪华双床房&lt;双人入住&gt;&lt;升级特惠&gt;&lt;双早&gt;&lt;新高价值日历房套餐&gt;&lt;新酒店礼盒&gt;</t>
  </si>
  <si>
    <t>姜德宏</t>
  </si>
  <si>
    <t xml:space="preserve">2156394	</t>
  </si>
  <si>
    <t xml:space="preserve">999223151724835	</t>
  </si>
  <si>
    <t>[苏州]苏州日航酒店(10095999)</t>
  </si>
  <si>
    <t>高级大床房&lt;双人入住&gt;&lt;内宾&gt;&lt;预付&gt;&lt;无早&gt;</t>
  </si>
  <si>
    <t>张帆</t>
  </si>
  <si>
    <t xml:space="preserve">3125681	</t>
  </si>
  <si>
    <t xml:space="preserve">999223165192814	</t>
  </si>
  <si>
    <t>[香港]香港帝国酒店(Imperial Hotel)(808817)</t>
  </si>
  <si>
    <t>标准房&lt;双人入住&gt;&lt;内宾&gt;&lt;预付&gt;&lt;无早&gt;</t>
  </si>
  <si>
    <t>LI/zhanguo,li/keyang</t>
  </si>
  <si>
    <t xml:space="preserve">3129217	</t>
  </si>
  <si>
    <t>HBD-87016-318-1677259</t>
  </si>
  <si>
    <t xml:space="preserve">HBD-87016-318-1677259	</t>
  </si>
  <si>
    <t xml:space="preserve">999223166767517	</t>
  </si>
  <si>
    <t>[香港]英皇骏景酒店(The Emperor Hotel)(25062796)</t>
  </si>
  <si>
    <t>高级客房&lt;双人入住&gt;&lt;内宾&gt;&lt;预付&gt;&lt;无早&gt;</t>
  </si>
  <si>
    <t>HAN/BING</t>
  </si>
  <si>
    <t xml:space="preserve">3129783	</t>
  </si>
  <si>
    <t>取消</t>
  </si>
  <si>
    <t xml:space="preserve">999223167980462	</t>
  </si>
  <si>
    <t>[香港]旭逸酒店 · 荃湾(Hotel Ease · Tsuen Wan)(17077768)</t>
  </si>
  <si>
    <t>Gan/Dongshan</t>
  </si>
  <si>
    <t xml:space="preserve">3130371	</t>
  </si>
  <si>
    <t xml:space="preserve">MTN-4908932491996097989	</t>
  </si>
  <si>
    <t xml:space="preserve">999223167983587	</t>
  </si>
  <si>
    <t>mei/yi</t>
  </si>
  <si>
    <t xml:space="preserve">3130375	</t>
  </si>
  <si>
    <t>，</t>
  </si>
  <si>
    <t>999223039714423</t>
  </si>
  <si>
    <t>202303060004040069</t>
  </si>
  <si>
    <t>999223151508768</t>
  </si>
  <si>
    <t>202303121637360069</t>
  </si>
  <si>
    <t>A230329092952481</t>
  </si>
  <si>
    <t>房集：i230329092912 1323元</t>
  </si>
  <si>
    <t>CNY / HKD 当前参考汇率: 1.140621731</t>
  </si>
  <si>
    <t>总计： 8102.28 CNY/
9241.64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</si>
  <si>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</si>
  <si>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</si>
  <si>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</si>
  <si>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</si>
  <si>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</si>
  <si>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</si>
  <si>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</si>
  <si>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</si>
  <si>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</si>
  <si>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</si>
  <si>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</si>
  <si>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</si>
  <si>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</si>
  <si>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</si>
  <si>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</si>
  <si>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</si>
  <si>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</si>
  <si>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</si>
  <si>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</si>
  <si>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2023-03-13</t>
  </si>
  <si>
    <t>3130371</t>
  </si>
  <si>
    <t>旭逸酒店 · 荃湾</t>
  </si>
  <si>
    <t>Gan Dongshan</t>
  </si>
  <si>
    <t>2023-03-14</t>
  </si>
  <si>
    <t>退房日周结</t>
  </si>
  <si>
    <t>501.50</t>
  </si>
  <si>
    <t>RMB</t>
  </si>
  <si>
    <t>0</t>
  </si>
  <si>
    <t>0.00</t>
  </si>
  <si>
    <t>携程国内直连(DD)</t>
  </si>
  <si>
    <t>01.011249</t>
  </si>
  <si>
    <t>2023-03-13 19:51:05</t>
  </si>
  <si>
    <t>否</t>
  </si>
  <si>
    <t>汇智国际旅游发展有限公司</t>
  </si>
  <si>
    <t>直连</t>
  </si>
  <si>
    <t>中国</t>
  </si>
  <si>
    <t>3129217</t>
  </si>
  <si>
    <t>香港帝国酒店</t>
  </si>
  <si>
    <t>LI zhanguo,li keyang</t>
  </si>
  <si>
    <t>893.94</t>
  </si>
  <si>
    <t>2023-03-13 14:42:59</t>
  </si>
  <si>
    <t>2023-03-12</t>
  </si>
  <si>
    <t>3125681</t>
  </si>
  <si>
    <t>苏州日航酒店</t>
  </si>
  <si>
    <t>567.62</t>
  </si>
  <si>
    <t>2023-03-12 17:33:54</t>
  </si>
  <si>
    <t>2023-03-11</t>
  </si>
  <si>
    <t>3123346</t>
  </si>
  <si>
    <t>香港弥敦酒店</t>
  </si>
  <si>
    <t>WU DANNI</t>
  </si>
  <si>
    <t>940.31</t>
  </si>
  <si>
    <t>2023-03-11 22:17:10</t>
  </si>
  <si>
    <t>3121576</t>
  </si>
  <si>
    <t>香港美丽华酒店</t>
  </si>
  <si>
    <t>ZHOU BAOZHU</t>
  </si>
  <si>
    <t>1723.71</t>
  </si>
  <si>
    <t>2023-03-11 15:39:51</t>
  </si>
  <si>
    <t>2023-03-10</t>
  </si>
  <si>
    <t>3117806</t>
  </si>
  <si>
    <t>香港帝逸酒店</t>
  </si>
  <si>
    <t>Li Tianran,Wang Ruofei</t>
  </si>
  <si>
    <t>1097.87</t>
  </si>
  <si>
    <t>2023-03-10 15:57:51</t>
  </si>
  <si>
    <t>2023-03-05</t>
  </si>
  <si>
    <t>3096479</t>
  </si>
  <si>
    <t>铜锣湾迷你精品酒店</t>
  </si>
  <si>
    <t>Cai Xinyi</t>
  </si>
  <si>
    <t>351.23</t>
  </si>
  <si>
    <t>2023-03-05 18:37:56</t>
  </si>
  <si>
    <t>2023-02-24</t>
  </si>
  <si>
    <t>3063701</t>
  </si>
  <si>
    <t>ZHENG HUANGU</t>
  </si>
  <si>
    <t>351.83</t>
  </si>
  <si>
    <t>2023-02-24 20:17:01</t>
  </si>
  <si>
    <t>3061756</t>
  </si>
  <si>
    <t>WANG SHENGFENG</t>
  </si>
  <si>
    <t>351.27</t>
  </si>
  <si>
    <t>2023-02-24 10:51:06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</si>
</sst>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15</xdr:col>
      <xdr:colOff>495300</xdr:colOff>
      <xdr:row>60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1268075" cy="524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44998</v>
      </c>
      <c r="G2" s="6">
        <v>44999</v>
      </c>
      <c r="H2" s="4">
        <v>1</v>
      </c>
      <c r="I2" s="4">
        <v>1</v>
      </c>
      <c r="J2" s="4">
        <v>1</v>
      </c>
      <c r="K2" s="4" t="s">
        <v>30</v>
      </c>
      <c r="L2" s="4">
        <v>351.27</v>
      </c>
      <c r="M2" s="4">
        <v>351.27</v>
      </c>
      <c r="N2" s="4" t="s">
        <v>31</v>
      </c>
      <c r="O2" s="4" t="s">
        <v>32</v>
      </c>
      <c r="P2" s="4" t="s">
        <v>33</v>
      </c>
      <c r="Q2" s="4">
        <v>0</v>
      </c>
      <c r="R2" s="7">
        <v>44981</v>
      </c>
      <c r="S2" s="6">
        <v>45014</v>
      </c>
      <c r="T2" s="4" t="s">
        <v>34</v>
      </c>
      <c r="U2" s="4">
        <v>351.27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44998</v>
      </c>
      <c r="G3" s="6">
        <v>44999</v>
      </c>
      <c r="H3" s="4">
        <v>1</v>
      </c>
      <c r="I3" s="4">
        <v>1</v>
      </c>
      <c r="J3" s="4">
        <v>1</v>
      </c>
      <c r="K3" s="4" t="s">
        <v>30</v>
      </c>
      <c r="L3" s="4">
        <v>351.83</v>
      </c>
      <c r="M3" s="4">
        <v>351.83</v>
      </c>
      <c r="N3" s="4" t="s">
        <v>38</v>
      </c>
      <c r="O3" s="4" t="s">
        <v>32</v>
      </c>
      <c r="P3" s="4" t="s">
        <v>33</v>
      </c>
      <c r="Q3" s="4">
        <v>0</v>
      </c>
      <c r="R3" s="7">
        <v>44981</v>
      </c>
      <c r="S3" s="6">
        <v>45014</v>
      </c>
      <c r="T3" s="4" t="s">
        <v>34</v>
      </c>
      <c r="U3" s="4">
        <v>351.83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44998</v>
      </c>
      <c r="G4" s="6">
        <v>44999</v>
      </c>
      <c r="H4" s="4">
        <v>1</v>
      </c>
      <c r="I4" s="4">
        <v>1</v>
      </c>
      <c r="J4" s="4">
        <v>1</v>
      </c>
      <c r="K4" s="4" t="s">
        <v>30</v>
      </c>
      <c r="L4" s="4">
        <v>351.23</v>
      </c>
      <c r="M4" s="4">
        <v>351.23</v>
      </c>
      <c r="N4" s="4" t="s">
        <v>42</v>
      </c>
      <c r="O4" s="4" t="s">
        <v>32</v>
      </c>
      <c r="P4" s="4" t="s">
        <v>33</v>
      </c>
      <c r="Q4" s="4">
        <v>0</v>
      </c>
      <c r="R4" s="7">
        <v>44990</v>
      </c>
      <c r="S4" s="6">
        <v>45014</v>
      </c>
      <c r="T4" s="4" t="s">
        <v>34</v>
      </c>
      <c r="U4" s="4">
        <v>351.23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44996</v>
      </c>
      <c r="G5" s="6">
        <v>44999</v>
      </c>
      <c r="H5" s="4">
        <v>1</v>
      </c>
      <c r="I5" s="4">
        <v>3</v>
      </c>
      <c r="J5" s="4">
        <v>3</v>
      </c>
      <c r="K5" s="4" t="s">
        <v>30</v>
      </c>
      <c r="L5" s="4">
        <v>987</v>
      </c>
      <c r="M5" s="4">
        <v>987</v>
      </c>
      <c r="N5" s="4" t="s">
        <v>48</v>
      </c>
      <c r="O5" s="4" t="s">
        <v>32</v>
      </c>
      <c r="P5" s="4" t="s">
        <v>33</v>
      </c>
      <c r="Q5" s="4">
        <v>0</v>
      </c>
      <c r="R5" s="7">
        <v>44990</v>
      </c>
      <c r="S5" s="6">
        <v>45014</v>
      </c>
      <c r="T5" s="4" t="s">
        <v>34</v>
      </c>
      <c r="U5" s="4">
        <v>987</v>
      </c>
      <c r="V5" s="4">
        <v>0</v>
      </c>
      <c r="W5" s="4">
        <v>0</v>
      </c>
      <c r="X5" s="4" t="s">
        <v>49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44998</v>
      </c>
      <c r="G6" s="6">
        <v>44999</v>
      </c>
      <c r="H6" s="4">
        <v>1</v>
      </c>
      <c r="I6" s="4">
        <v>1</v>
      </c>
      <c r="J6" s="4">
        <v>1</v>
      </c>
      <c r="K6" s="4" t="s">
        <v>30</v>
      </c>
      <c r="L6" s="4">
        <v>1097.87</v>
      </c>
      <c r="M6" s="4">
        <v>1097.87</v>
      </c>
      <c r="N6" s="4" t="s">
        <v>53</v>
      </c>
      <c r="O6" s="4" t="s">
        <v>32</v>
      </c>
      <c r="P6" s="4" t="s">
        <v>33</v>
      </c>
      <c r="Q6" s="4">
        <v>0</v>
      </c>
      <c r="R6" s="7">
        <v>44995</v>
      </c>
      <c r="S6" s="6">
        <v>45014</v>
      </c>
      <c r="T6" s="4" t="s">
        <v>34</v>
      </c>
      <c r="U6" s="4">
        <v>1097.87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44998</v>
      </c>
      <c r="G7" s="6">
        <v>44999</v>
      </c>
      <c r="H7" s="4">
        <v>1</v>
      </c>
      <c r="I7" s="4">
        <v>1</v>
      </c>
      <c r="J7" s="4">
        <v>1</v>
      </c>
      <c r="K7" s="4" t="s">
        <v>30</v>
      </c>
      <c r="L7" s="4">
        <v>1723.71</v>
      </c>
      <c r="M7" s="4">
        <v>1723.71</v>
      </c>
      <c r="N7" s="4" t="s">
        <v>59</v>
      </c>
      <c r="O7" s="4" t="s">
        <v>32</v>
      </c>
      <c r="P7" s="4" t="s">
        <v>33</v>
      </c>
      <c r="Q7" s="4">
        <v>0</v>
      </c>
      <c r="R7" s="7">
        <v>44996</v>
      </c>
      <c r="S7" s="6">
        <v>45014</v>
      </c>
      <c r="T7" s="4" t="s">
        <v>34</v>
      </c>
      <c r="U7" s="4">
        <v>1723.71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44998</v>
      </c>
      <c r="G8" s="6">
        <v>44999</v>
      </c>
      <c r="H8" s="4">
        <v>1</v>
      </c>
      <c r="I8" s="4">
        <v>1</v>
      </c>
      <c r="J8" s="4">
        <v>1</v>
      </c>
      <c r="K8" s="4" t="s">
        <v>30</v>
      </c>
      <c r="L8" s="4">
        <v>940.31</v>
      </c>
      <c r="M8" s="4">
        <v>940.31</v>
      </c>
      <c r="N8" s="4" t="s">
        <v>65</v>
      </c>
      <c r="O8" s="4" t="s">
        <v>32</v>
      </c>
      <c r="P8" s="4" t="s">
        <v>33</v>
      </c>
      <c r="Q8" s="4">
        <v>0</v>
      </c>
      <c r="R8" s="7">
        <v>44996</v>
      </c>
      <c r="S8" s="6">
        <v>45014</v>
      </c>
      <c r="T8" s="4" t="s">
        <v>34</v>
      </c>
      <c r="U8" s="4">
        <v>940.31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44998</v>
      </c>
      <c r="G9" s="6">
        <v>44999</v>
      </c>
      <c r="H9" s="4">
        <v>1</v>
      </c>
      <c r="I9" s="4">
        <v>1</v>
      </c>
      <c r="J9" s="4">
        <v>1</v>
      </c>
      <c r="K9" s="4" t="s">
        <v>30</v>
      </c>
      <c r="L9" s="4">
        <v>336</v>
      </c>
      <c r="M9" s="4">
        <v>336</v>
      </c>
      <c r="N9" s="4" t="s">
        <v>71</v>
      </c>
      <c r="O9" s="4" t="s">
        <v>32</v>
      </c>
      <c r="P9" s="4" t="s">
        <v>33</v>
      </c>
      <c r="Q9" s="4">
        <v>0</v>
      </c>
      <c r="R9" s="7">
        <v>44997</v>
      </c>
      <c r="S9" s="6">
        <v>45014</v>
      </c>
      <c r="T9" s="4" t="s">
        <v>34</v>
      </c>
      <c r="U9" s="4">
        <v>336</v>
      </c>
      <c r="V9" s="4">
        <v>0</v>
      </c>
      <c r="W9" s="4">
        <v>0</v>
      </c>
      <c r="X9" s="4" t="s">
        <v>49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44998</v>
      </c>
      <c r="G10" s="6">
        <v>44999</v>
      </c>
      <c r="H10" s="4">
        <v>1</v>
      </c>
      <c r="I10" s="4">
        <v>1</v>
      </c>
      <c r="J10" s="4">
        <v>1</v>
      </c>
      <c r="K10" s="4" t="s">
        <v>30</v>
      </c>
      <c r="L10" s="4">
        <v>567.62</v>
      </c>
      <c r="M10" s="4">
        <v>567.62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44997</v>
      </c>
      <c r="S10" s="6">
        <v>45014</v>
      </c>
      <c r="T10" s="4" t="s">
        <v>34</v>
      </c>
      <c r="U10" s="4">
        <v>567.62</v>
      </c>
      <c r="V10" s="4">
        <v>0</v>
      </c>
      <c r="W10" s="4">
        <v>0</v>
      </c>
      <c r="X10" s="4" t="s">
        <v>77</v>
      </c>
      <c r="Y10" s="4" t="s">
        <v>49</v>
      </c>
    </row>
    <row r="11" s="4" customFormat="1" spans="1:26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44998</v>
      </c>
      <c r="G11" s="6">
        <v>44999</v>
      </c>
      <c r="H11" s="4">
        <v>2</v>
      </c>
      <c r="I11" s="4">
        <v>1</v>
      </c>
      <c r="J11" s="4">
        <v>2</v>
      </c>
      <c r="K11" s="4" t="s">
        <v>30</v>
      </c>
      <c r="L11" s="4">
        <v>893.94</v>
      </c>
      <c r="M11" s="4">
        <v>893.94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44998</v>
      </c>
      <c r="S11" s="6">
        <v>45014</v>
      </c>
      <c r="T11" s="4" t="s">
        <v>34</v>
      </c>
      <c r="U11" s="4">
        <v>893.94</v>
      </c>
      <c r="V11" s="4">
        <v>0</v>
      </c>
      <c r="W11" s="4">
        <v>0</v>
      </c>
      <c r="X11" s="4" t="s">
        <v>82</v>
      </c>
      <c r="Y11" s="4" t="s">
        <v>83</v>
      </c>
      <c r="Z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44998</v>
      </c>
      <c r="G12" s="6">
        <v>44999</v>
      </c>
      <c r="H12" s="4">
        <v>1</v>
      </c>
      <c r="I12" s="4">
        <v>1</v>
      </c>
      <c r="J12" s="4">
        <v>1</v>
      </c>
      <c r="K12" s="4" t="s">
        <v>30</v>
      </c>
      <c r="L12" s="4">
        <v>617.08</v>
      </c>
      <c r="M12" s="4">
        <v>617.08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44998</v>
      </c>
      <c r="S12" s="6">
        <v>45014</v>
      </c>
      <c r="T12" s="4" t="s">
        <v>34</v>
      </c>
      <c r="U12" s="4">
        <v>617.08</v>
      </c>
      <c r="V12" s="4">
        <v>0</v>
      </c>
      <c r="W12" s="4">
        <v>0</v>
      </c>
      <c r="X12" s="4" t="s">
        <v>89</v>
      </c>
      <c r="Y12" s="4" t="s">
        <v>49</v>
      </c>
    </row>
    <row r="13" s="4" customFormat="1" spans="1:25">
      <c r="A13" s="4" t="s">
        <v>85</v>
      </c>
      <c r="B13" s="4" t="s">
        <v>26</v>
      </c>
      <c r="C13" s="4" t="s">
        <v>90</v>
      </c>
      <c r="D13" s="4" t="s">
        <v>86</v>
      </c>
      <c r="E13" s="4" t="s">
        <v>87</v>
      </c>
      <c r="F13" s="6">
        <v>44998</v>
      </c>
      <c r="G13" s="6">
        <v>44999</v>
      </c>
      <c r="H13" s="4">
        <v>1</v>
      </c>
      <c r="I13" s="4">
        <v>1</v>
      </c>
      <c r="J13" s="4">
        <v>1</v>
      </c>
      <c r="K13" s="4" t="s">
        <v>30</v>
      </c>
      <c r="L13" s="4">
        <v>-617.08</v>
      </c>
      <c r="M13" s="4">
        <v>-617.08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44998</v>
      </c>
      <c r="S13" s="6">
        <v>45014</v>
      </c>
      <c r="T13" s="4" t="s">
        <v>34</v>
      </c>
      <c r="U13" s="4">
        <v>-617.08</v>
      </c>
      <c r="V13" s="4">
        <v>0</v>
      </c>
      <c r="W13" s="4">
        <v>0</v>
      </c>
      <c r="X13" s="4" t="s">
        <v>89</v>
      </c>
      <c r="Y13" s="4" t="s">
        <v>49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87</v>
      </c>
      <c r="F14" s="6">
        <v>44998</v>
      </c>
      <c r="G14" s="6">
        <v>44999</v>
      </c>
      <c r="H14" s="4">
        <v>1</v>
      </c>
      <c r="I14" s="4">
        <v>1</v>
      </c>
      <c r="J14" s="4">
        <v>1</v>
      </c>
      <c r="K14" s="4" t="s">
        <v>30</v>
      </c>
      <c r="L14" s="4">
        <v>501.5</v>
      </c>
      <c r="M14" s="4">
        <v>501.5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44998</v>
      </c>
      <c r="S14" s="6">
        <v>45014</v>
      </c>
      <c r="T14" s="4" t="s">
        <v>34</v>
      </c>
      <c r="U14" s="4">
        <v>501.5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92</v>
      </c>
      <c r="E15" s="4" t="s">
        <v>87</v>
      </c>
      <c r="F15" s="6">
        <v>44998</v>
      </c>
      <c r="G15" s="6">
        <v>44999</v>
      </c>
      <c r="H15" s="4">
        <v>1</v>
      </c>
      <c r="I15" s="4">
        <v>1</v>
      </c>
      <c r="J15" s="4">
        <v>1</v>
      </c>
      <c r="K15" s="4" t="s">
        <v>30</v>
      </c>
      <c r="L15" s="4">
        <v>501.5</v>
      </c>
      <c r="M15" s="4">
        <v>501.5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44998</v>
      </c>
      <c r="S15" s="6">
        <v>45014</v>
      </c>
      <c r="T15" s="4" t="s">
        <v>34</v>
      </c>
      <c r="U15" s="4">
        <v>501.5</v>
      </c>
      <c r="V15" s="4">
        <v>0</v>
      </c>
      <c r="W15" s="4">
        <v>0</v>
      </c>
      <c r="X15" s="4" t="s">
        <v>98</v>
      </c>
      <c r="Y15" s="4" t="s">
        <v>49</v>
      </c>
    </row>
    <row r="16" s="4" customFormat="1" spans="1:25">
      <c r="A16" s="4" t="s">
        <v>96</v>
      </c>
      <c r="B16" s="4" t="s">
        <v>26</v>
      </c>
      <c r="C16" s="4" t="s">
        <v>90</v>
      </c>
      <c r="D16" s="4" t="s">
        <v>92</v>
      </c>
      <c r="E16" s="4" t="s">
        <v>87</v>
      </c>
      <c r="F16" s="6">
        <v>44998</v>
      </c>
      <c r="G16" s="6">
        <v>44999</v>
      </c>
      <c r="H16" s="4">
        <v>1</v>
      </c>
      <c r="I16" s="4">
        <v>1</v>
      </c>
      <c r="J16" s="4">
        <v>1</v>
      </c>
      <c r="K16" s="4" t="s">
        <v>30</v>
      </c>
      <c r="L16" s="4">
        <v>-501.5</v>
      </c>
      <c r="M16" s="4">
        <v>-501.5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44998</v>
      </c>
      <c r="S16" s="6">
        <v>45014</v>
      </c>
      <c r="T16" s="4" t="s">
        <v>34</v>
      </c>
      <c r="U16" s="4">
        <v>-501.5</v>
      </c>
      <c r="V16" s="4">
        <v>0</v>
      </c>
      <c r="W16" s="4">
        <v>0</v>
      </c>
      <c r="X16" s="4" t="s">
        <v>98</v>
      </c>
      <c r="Y16" s="4" t="s">
        <v>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D22" sqref="D22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99</v>
      </c>
    </row>
    <row r="2" s="4" customFormat="1" spans="1:9">
      <c r="A2" s="5">
        <v>999222910280639</v>
      </c>
      <c r="B2" s="6">
        <v>44998</v>
      </c>
      <c r="C2" s="6">
        <v>44999</v>
      </c>
      <c r="D2" s="4">
        <v>351.27</v>
      </c>
      <c r="E2" s="4" t="str">
        <f>VLOOKUP(A2,HOP!A:L,12,0)</f>
        <v>351.27</v>
      </c>
      <c r="F2" s="4" t="str">
        <f>VLOOKUP(A2,HOP!A:C,3,0)</f>
        <v>3061756</v>
      </c>
      <c r="G2" s="4">
        <f>D2-E2</f>
        <v>0</v>
      </c>
      <c r="H2" s="4" t="str">
        <f>$H$1&amp;F2</f>
        <v>，3061756</v>
      </c>
      <c r="I2" s="4" t="str">
        <f>VLOOKUP(A2,HOP!A:U,21,0)</f>
        <v>直连</v>
      </c>
    </row>
    <row r="3" s="4" customFormat="1" spans="1:9">
      <c r="A3" s="5">
        <v>999222919738456</v>
      </c>
      <c r="B3" s="6">
        <v>44998</v>
      </c>
      <c r="C3" s="6">
        <v>44999</v>
      </c>
      <c r="D3" s="4">
        <v>351.83</v>
      </c>
      <c r="E3" s="4" t="str">
        <f>VLOOKUP(A3,HOP!A:L,12,0)</f>
        <v>351.83</v>
      </c>
      <c r="F3" s="4" t="str">
        <f>VLOOKUP(A3,HOP!A:C,3,0)</f>
        <v>3063701</v>
      </c>
      <c r="G3" s="4">
        <f t="shared" ref="G3:G14" si="0">D3-E3</f>
        <v>0</v>
      </c>
      <c r="H3" s="4" t="str">
        <f t="shared" ref="H3:H14" si="1">$H$1&amp;F3</f>
        <v>，3063701</v>
      </c>
      <c r="I3" s="4" t="str">
        <f>VLOOKUP(A3,HOP!A:U,21,0)</f>
        <v>直连</v>
      </c>
    </row>
    <row r="4" s="4" customFormat="1" spans="1:9">
      <c r="A4" s="5">
        <v>999223036248224</v>
      </c>
      <c r="B4" s="6">
        <v>44998</v>
      </c>
      <c r="C4" s="6">
        <v>44999</v>
      </c>
      <c r="D4" s="4">
        <v>351.23</v>
      </c>
      <c r="E4" s="4" t="str">
        <f>VLOOKUP(A4,HOP!A:L,12,0)</f>
        <v>351.23</v>
      </c>
      <c r="F4" s="4" t="str">
        <f>VLOOKUP(A4,HOP!A:C,3,0)</f>
        <v>3096479</v>
      </c>
      <c r="G4" s="4">
        <f t="shared" si="0"/>
        <v>0</v>
      </c>
      <c r="H4" s="4" t="str">
        <f t="shared" si="1"/>
        <v>，3096479</v>
      </c>
      <c r="I4" s="4" t="str">
        <f>VLOOKUP(A4,HOP!A:U,21,0)</f>
        <v>直连</v>
      </c>
    </row>
    <row r="5" s="4" customFormat="1" hidden="1" spans="1:10">
      <c r="A5" s="8" t="s">
        <v>100</v>
      </c>
      <c r="B5" s="6">
        <v>44996</v>
      </c>
      <c r="C5" s="6">
        <v>44999</v>
      </c>
      <c r="D5" s="4">
        <v>987</v>
      </c>
      <c r="E5" s="4">
        <v>987</v>
      </c>
      <c r="F5" s="9" t="s">
        <v>101</v>
      </c>
      <c r="G5" s="4">
        <f t="shared" si="0"/>
        <v>0</v>
      </c>
      <c r="H5" s="4" t="str">
        <f t="shared" si="1"/>
        <v>，202303060004040069</v>
      </c>
      <c r="I5" s="4" t="e">
        <f>VLOOKUP(A5,HOP!A:U,21,0)</f>
        <v>#N/A</v>
      </c>
      <c r="J5" s="4">
        <v>3.6</v>
      </c>
    </row>
    <row r="6" s="4" customFormat="1" spans="1:9">
      <c r="A6" s="5">
        <v>23118724912</v>
      </c>
      <c r="B6" s="6">
        <v>44998</v>
      </c>
      <c r="C6" s="6">
        <v>44999</v>
      </c>
      <c r="D6" s="4">
        <v>1097.87</v>
      </c>
      <c r="E6" s="4" t="str">
        <f>VLOOKUP(A6,HOP!A:L,12,0)</f>
        <v>1097.87</v>
      </c>
      <c r="F6" s="4" t="str">
        <f>VLOOKUP(A6,HOP!A:C,3,0)</f>
        <v>3117806</v>
      </c>
      <c r="G6" s="4">
        <f t="shared" si="0"/>
        <v>0</v>
      </c>
      <c r="H6" s="4" t="str">
        <f t="shared" si="1"/>
        <v>，3117806</v>
      </c>
      <c r="I6" s="4" t="str">
        <f>VLOOKUP(A6,HOP!A:U,21,0)</f>
        <v>直连</v>
      </c>
    </row>
    <row r="7" s="4" customFormat="1" spans="1:9">
      <c r="A7" s="5">
        <v>999223135489495</v>
      </c>
      <c r="B7" s="6">
        <v>44998</v>
      </c>
      <c r="C7" s="6">
        <v>44999</v>
      </c>
      <c r="D7" s="4">
        <v>1723.71</v>
      </c>
      <c r="E7" s="4" t="str">
        <f>VLOOKUP(A7,HOP!A:L,12,0)</f>
        <v>1723.71</v>
      </c>
      <c r="F7" s="4" t="str">
        <f>VLOOKUP(A7,HOP!A:C,3,0)</f>
        <v>3121576</v>
      </c>
      <c r="G7" s="4">
        <f t="shared" si="0"/>
        <v>0</v>
      </c>
      <c r="H7" s="4" t="str">
        <f t="shared" si="1"/>
        <v>，3121576</v>
      </c>
      <c r="I7" s="4" t="str">
        <f>VLOOKUP(A7,HOP!A:U,21,0)</f>
        <v>直连</v>
      </c>
    </row>
    <row r="8" s="4" customFormat="1" spans="1:9">
      <c r="A8" s="5">
        <v>999223144030919</v>
      </c>
      <c r="B8" s="6">
        <v>44998</v>
      </c>
      <c r="C8" s="6">
        <v>44999</v>
      </c>
      <c r="D8" s="4">
        <v>940.31</v>
      </c>
      <c r="E8" s="4" t="str">
        <f>VLOOKUP(A8,HOP!A:L,12,0)</f>
        <v>940.31</v>
      </c>
      <c r="F8" s="4" t="str">
        <f>VLOOKUP(A8,HOP!A:C,3,0)</f>
        <v>3123346</v>
      </c>
      <c r="G8" s="4">
        <f t="shared" si="0"/>
        <v>0</v>
      </c>
      <c r="H8" s="4" t="str">
        <f t="shared" si="1"/>
        <v>，3123346</v>
      </c>
      <c r="I8" s="4" t="str">
        <f>VLOOKUP(A8,HOP!A:U,21,0)</f>
        <v>直连</v>
      </c>
    </row>
    <row r="9" s="4" customFormat="1" hidden="1" spans="1:10">
      <c r="A9" s="8" t="s">
        <v>102</v>
      </c>
      <c r="B9" s="6">
        <v>44998</v>
      </c>
      <c r="C9" s="6">
        <v>44999</v>
      </c>
      <c r="D9" s="4">
        <v>336</v>
      </c>
      <c r="E9" s="4">
        <v>336</v>
      </c>
      <c r="F9" s="9" t="s">
        <v>103</v>
      </c>
      <c r="G9" s="4">
        <f t="shared" si="0"/>
        <v>0</v>
      </c>
      <c r="H9" s="4" t="str">
        <f t="shared" si="1"/>
        <v>，202303121637360069</v>
      </c>
      <c r="I9" s="4" t="e">
        <f>VLOOKUP(A9,HOP!A:U,21,0)</f>
        <v>#N/A</v>
      </c>
      <c r="J9" s="4">
        <v>3.12</v>
      </c>
    </row>
    <row r="10" s="4" customFormat="1" spans="1:9">
      <c r="A10" s="5">
        <v>999223151724835</v>
      </c>
      <c r="B10" s="6">
        <v>44998</v>
      </c>
      <c r="C10" s="6">
        <v>44999</v>
      </c>
      <c r="D10" s="4">
        <v>567.62</v>
      </c>
      <c r="E10" s="4" t="str">
        <f>VLOOKUP(A10,HOP!A:L,12,0)</f>
        <v>567.62</v>
      </c>
      <c r="F10" s="4" t="str">
        <f>VLOOKUP(A10,HOP!A:C,3,0)</f>
        <v>3125681</v>
      </c>
      <c r="G10" s="4">
        <f t="shared" si="0"/>
        <v>0</v>
      </c>
      <c r="H10" s="4" t="str">
        <f t="shared" si="1"/>
        <v>，3125681</v>
      </c>
      <c r="I10" s="4" t="str">
        <f>VLOOKUP(A10,HOP!A:U,21,0)</f>
        <v>直连</v>
      </c>
    </row>
    <row r="11" s="4" customFormat="1" spans="1:9">
      <c r="A11" s="5">
        <v>999223165192814</v>
      </c>
      <c r="B11" s="6">
        <v>44998</v>
      </c>
      <c r="C11" s="6">
        <v>44999</v>
      </c>
      <c r="D11" s="4">
        <v>893.94</v>
      </c>
      <c r="E11" s="4" t="str">
        <f>VLOOKUP(A11,HOP!A:L,12,0)</f>
        <v>893.94</v>
      </c>
      <c r="F11" s="4" t="str">
        <f>VLOOKUP(A11,HOP!A:C,3,0)</f>
        <v>3129217</v>
      </c>
      <c r="G11" s="4">
        <f t="shared" si="0"/>
        <v>0</v>
      </c>
      <c r="H11" s="4" t="str">
        <f t="shared" si="1"/>
        <v>，3129217</v>
      </c>
      <c r="I11" s="4" t="str">
        <f>VLOOKUP(A11,HOP!A:U,21,0)</f>
        <v>直连</v>
      </c>
    </row>
    <row r="12" s="4" customFormat="1" hidden="1" spans="1:9">
      <c r="A12" s="5">
        <v>999223166767517</v>
      </c>
      <c r="B12" s="6">
        <v>44998</v>
      </c>
      <c r="C12" s="6">
        <v>44999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999223167980462</v>
      </c>
      <c r="B13" s="6">
        <v>44998</v>
      </c>
      <c r="C13" s="6">
        <v>44999</v>
      </c>
      <c r="D13" s="4">
        <v>501.5</v>
      </c>
      <c r="E13" s="4" t="str">
        <f>VLOOKUP(A13,HOP!A:L,12,0)</f>
        <v>501.50</v>
      </c>
      <c r="F13" s="4" t="str">
        <f>VLOOKUP(A13,HOP!A:C,3,0)</f>
        <v>3130371</v>
      </c>
      <c r="G13" s="4">
        <f t="shared" si="0"/>
        <v>0</v>
      </c>
      <c r="H13" s="4" t="str">
        <f t="shared" si="1"/>
        <v>，3130371</v>
      </c>
      <c r="I13" s="4" t="str">
        <f>VLOOKUP(A13,HOP!A:U,21,0)</f>
        <v>直连</v>
      </c>
    </row>
    <row r="14" s="4" customFormat="1" hidden="1" spans="1:9">
      <c r="A14" s="5">
        <v>999223167983587</v>
      </c>
      <c r="B14" s="6">
        <v>44998</v>
      </c>
      <c r="C14" s="6">
        <v>44999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6" spans="4:4">
      <c r="D16" s="4">
        <f>SUM(D2:D15)</f>
        <v>8102.28</v>
      </c>
    </row>
    <row r="22" spans="1:4">
      <c r="A22" s="4" t="s">
        <v>104</v>
      </c>
      <c r="C22" s="4">
        <v>6779.28</v>
      </c>
      <c r="D22" s="4">
        <v>7732.6</v>
      </c>
    </row>
    <row r="23" spans="1:4">
      <c r="A23" s="4" t="s">
        <v>105</v>
      </c>
      <c r="C23" s="4">
        <v>1323</v>
      </c>
      <c r="D23" s="4">
        <v>1509.04</v>
      </c>
    </row>
    <row r="24" spans="1:4">
      <c r="A24" s="4" t="s">
        <v>106</v>
      </c>
      <c r="C24" s="4">
        <f>SUBTOTAL(9,C22:C23)</f>
        <v>8102.28</v>
      </c>
      <c r="D24" s="4">
        <f>SUBTOTAL(9,D22:D23)</f>
        <v>9241.64</v>
      </c>
    </row>
    <row r="25" spans="1:1">
      <c r="A25" s="4" t="s">
        <v>107</v>
      </c>
    </row>
  </sheetData>
  <autoFilter ref="A1:XFD16">
    <filterColumn colId="3">
      <filters blank="1">
        <filter val="940.31"/>
        <filter val="1723.71"/>
        <filter val="567.62"/>
        <filter val="351.23"/>
        <filter val="351.83"/>
        <filter val="893.94"/>
        <filter val="501.5"/>
        <filter val="336"/>
        <filter val="987"/>
        <filter val="351.27"/>
        <filter val="1097.87"/>
        <filter val="8102.28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108</v>
      </c>
      <c r="B1" s="2" t="s">
        <v>109</v>
      </c>
      <c r="C1" s="2" t="s">
        <v>110</v>
      </c>
      <c r="D1" s="2" t="s">
        <v>111</v>
      </c>
      <c r="E1" s="2" t="s">
        <v>13</v>
      </c>
      <c r="F1" s="2" t="s">
        <v>5</v>
      </c>
      <c r="G1" s="2" t="s">
        <v>6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  <c r="S1" s="2" t="s">
        <v>123</v>
      </c>
      <c r="T1" s="2" t="s">
        <v>124</v>
      </c>
      <c r="U1" s="2" t="s">
        <v>125</v>
      </c>
      <c r="V1" s="2" t="s">
        <v>126</v>
      </c>
    </row>
    <row r="2" s="1" customFormat="1" spans="1:22">
      <c r="A2" s="3">
        <v>999223167980462</v>
      </c>
      <c r="B2" s="1" t="s">
        <v>127</v>
      </c>
      <c r="C2" s="1" t="s">
        <v>128</v>
      </c>
      <c r="D2" s="1" t="s">
        <v>129</v>
      </c>
      <c r="E2" s="1" t="s">
        <v>130</v>
      </c>
      <c r="F2" s="1" t="s">
        <v>127</v>
      </c>
      <c r="G2" s="1" t="s">
        <v>131</v>
      </c>
      <c r="H2" s="1" t="s">
        <v>132</v>
      </c>
      <c r="I2" s="1" t="s">
        <v>133</v>
      </c>
      <c r="J2" s="1" t="s">
        <v>134</v>
      </c>
      <c r="K2" s="1" t="s">
        <v>133</v>
      </c>
      <c r="L2" s="1" t="s">
        <v>133</v>
      </c>
      <c r="M2" s="1" t="s">
        <v>135</v>
      </c>
      <c r="N2" s="1" t="s">
        <v>135</v>
      </c>
      <c r="O2" s="1" t="s">
        <v>136</v>
      </c>
      <c r="P2" s="1" t="s">
        <v>137</v>
      </c>
      <c r="Q2" s="1" t="s">
        <v>138</v>
      </c>
      <c r="R2" s="1" t="s">
        <v>139</v>
      </c>
      <c r="S2" s="1" t="s">
        <v>140</v>
      </c>
      <c r="T2" s="1" t="s">
        <v>141</v>
      </c>
      <c r="U2" s="1" t="s">
        <v>142</v>
      </c>
      <c r="V2" s="1" t="s">
        <v>143</v>
      </c>
    </row>
    <row r="3" s="1" customFormat="1" spans="1:22">
      <c r="A3" s="3">
        <v>999223165192814</v>
      </c>
      <c r="B3" s="1" t="s">
        <v>127</v>
      </c>
      <c r="C3" s="1" t="s">
        <v>144</v>
      </c>
      <c r="D3" s="1" t="s">
        <v>145</v>
      </c>
      <c r="E3" s="1" t="s">
        <v>146</v>
      </c>
      <c r="F3" s="1" t="s">
        <v>127</v>
      </c>
      <c r="G3" s="1" t="s">
        <v>131</v>
      </c>
      <c r="H3" s="1" t="s">
        <v>132</v>
      </c>
      <c r="I3" s="1" t="s">
        <v>147</v>
      </c>
      <c r="J3" s="1" t="s">
        <v>134</v>
      </c>
      <c r="K3" s="1" t="s">
        <v>147</v>
      </c>
      <c r="L3" s="1" t="s">
        <v>147</v>
      </c>
      <c r="M3" s="1" t="s">
        <v>135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148</v>
      </c>
      <c r="S3" s="1" t="s">
        <v>140</v>
      </c>
      <c r="T3" s="1" t="s">
        <v>141</v>
      </c>
      <c r="U3" s="1" t="s">
        <v>142</v>
      </c>
      <c r="V3" s="1" t="s">
        <v>143</v>
      </c>
    </row>
    <row r="4" s="1" customFormat="1" spans="1:22">
      <c r="A4" s="3">
        <v>999223151724835</v>
      </c>
      <c r="B4" s="1" t="s">
        <v>149</v>
      </c>
      <c r="C4" s="1" t="s">
        <v>150</v>
      </c>
      <c r="D4" s="1" t="s">
        <v>151</v>
      </c>
      <c r="E4" s="1" t="s">
        <v>76</v>
      </c>
      <c r="F4" s="1" t="s">
        <v>127</v>
      </c>
      <c r="G4" s="1" t="s">
        <v>131</v>
      </c>
      <c r="H4" s="1" t="s">
        <v>132</v>
      </c>
      <c r="I4" s="1" t="s">
        <v>152</v>
      </c>
      <c r="J4" s="1" t="s">
        <v>134</v>
      </c>
      <c r="K4" s="1" t="s">
        <v>152</v>
      </c>
      <c r="L4" s="1" t="s">
        <v>152</v>
      </c>
      <c r="M4" s="1" t="s">
        <v>135</v>
      </c>
      <c r="N4" s="1" t="s">
        <v>135</v>
      </c>
      <c r="O4" s="1" t="s">
        <v>136</v>
      </c>
      <c r="P4" s="1" t="s">
        <v>137</v>
      </c>
      <c r="Q4" s="1" t="s">
        <v>138</v>
      </c>
      <c r="R4" s="1" t="s">
        <v>153</v>
      </c>
      <c r="S4" s="1" t="s">
        <v>140</v>
      </c>
      <c r="T4" s="1" t="s">
        <v>141</v>
      </c>
      <c r="U4" s="1" t="s">
        <v>142</v>
      </c>
      <c r="V4" s="1" t="s">
        <v>143</v>
      </c>
    </row>
    <row r="5" s="1" customFormat="1" spans="1:22">
      <c r="A5" s="3">
        <v>999223144030919</v>
      </c>
      <c r="B5" s="1" t="s">
        <v>154</v>
      </c>
      <c r="C5" s="1" t="s">
        <v>155</v>
      </c>
      <c r="D5" s="1" t="s">
        <v>156</v>
      </c>
      <c r="E5" s="1" t="s">
        <v>157</v>
      </c>
      <c r="F5" s="1" t="s">
        <v>127</v>
      </c>
      <c r="G5" s="1" t="s">
        <v>131</v>
      </c>
      <c r="H5" s="1" t="s">
        <v>132</v>
      </c>
      <c r="I5" s="1" t="s">
        <v>158</v>
      </c>
      <c r="J5" s="1" t="s">
        <v>134</v>
      </c>
      <c r="K5" s="1" t="s">
        <v>158</v>
      </c>
      <c r="L5" s="1" t="s">
        <v>158</v>
      </c>
      <c r="M5" s="1" t="s">
        <v>135</v>
      </c>
      <c r="N5" s="1" t="s">
        <v>135</v>
      </c>
      <c r="O5" s="1" t="s">
        <v>136</v>
      </c>
      <c r="P5" s="1" t="s">
        <v>137</v>
      </c>
      <c r="Q5" s="1" t="s">
        <v>138</v>
      </c>
      <c r="R5" s="1" t="s">
        <v>159</v>
      </c>
      <c r="S5" s="1" t="s">
        <v>140</v>
      </c>
      <c r="T5" s="1" t="s">
        <v>141</v>
      </c>
      <c r="U5" s="1" t="s">
        <v>142</v>
      </c>
      <c r="V5" s="1" t="s">
        <v>143</v>
      </c>
    </row>
    <row r="6" s="1" customFormat="1" spans="1:22">
      <c r="A6" s="3">
        <v>999223135489495</v>
      </c>
      <c r="B6" s="1" t="s">
        <v>154</v>
      </c>
      <c r="C6" s="1" t="s">
        <v>160</v>
      </c>
      <c r="D6" s="1" t="s">
        <v>161</v>
      </c>
      <c r="E6" s="1" t="s">
        <v>162</v>
      </c>
      <c r="F6" s="1" t="s">
        <v>127</v>
      </c>
      <c r="G6" s="1" t="s">
        <v>131</v>
      </c>
      <c r="H6" s="1" t="s">
        <v>132</v>
      </c>
      <c r="I6" s="1" t="s">
        <v>163</v>
      </c>
      <c r="J6" s="1" t="s">
        <v>134</v>
      </c>
      <c r="K6" s="1" t="s">
        <v>163</v>
      </c>
      <c r="L6" s="1" t="s">
        <v>163</v>
      </c>
      <c r="M6" s="1" t="s">
        <v>135</v>
      </c>
      <c r="N6" s="1" t="s">
        <v>135</v>
      </c>
      <c r="O6" s="1" t="s">
        <v>136</v>
      </c>
      <c r="P6" s="1" t="s">
        <v>137</v>
      </c>
      <c r="Q6" s="1" t="s">
        <v>138</v>
      </c>
      <c r="R6" s="1" t="s">
        <v>164</v>
      </c>
      <c r="S6" s="1" t="s">
        <v>140</v>
      </c>
      <c r="T6" s="1" t="s">
        <v>141</v>
      </c>
      <c r="U6" s="1" t="s">
        <v>142</v>
      </c>
      <c r="V6" s="1" t="s">
        <v>143</v>
      </c>
    </row>
    <row r="7" s="1" customFormat="1" spans="1:22">
      <c r="A7" s="3">
        <v>23118724912</v>
      </c>
      <c r="B7" s="1" t="s">
        <v>165</v>
      </c>
      <c r="C7" s="1" t="s">
        <v>166</v>
      </c>
      <c r="D7" s="1" t="s">
        <v>167</v>
      </c>
      <c r="E7" s="1" t="s">
        <v>168</v>
      </c>
      <c r="F7" s="1" t="s">
        <v>127</v>
      </c>
      <c r="G7" s="1" t="s">
        <v>131</v>
      </c>
      <c r="H7" s="1" t="s">
        <v>132</v>
      </c>
      <c r="I7" s="1" t="s">
        <v>169</v>
      </c>
      <c r="J7" s="1" t="s">
        <v>134</v>
      </c>
      <c r="K7" s="1" t="s">
        <v>169</v>
      </c>
      <c r="L7" s="1" t="s">
        <v>169</v>
      </c>
      <c r="M7" s="1" t="s">
        <v>135</v>
      </c>
      <c r="N7" s="1" t="s">
        <v>135</v>
      </c>
      <c r="O7" s="1" t="s">
        <v>136</v>
      </c>
      <c r="P7" s="1" t="s">
        <v>137</v>
      </c>
      <c r="Q7" s="1" t="s">
        <v>138</v>
      </c>
      <c r="R7" s="1" t="s">
        <v>170</v>
      </c>
      <c r="S7" s="1" t="s">
        <v>140</v>
      </c>
      <c r="T7" s="1" t="s">
        <v>141</v>
      </c>
      <c r="U7" s="1" t="s">
        <v>142</v>
      </c>
      <c r="V7" s="1" t="s">
        <v>143</v>
      </c>
    </row>
    <row r="8" s="1" customFormat="1" spans="1:22">
      <c r="A8" s="3">
        <v>999223036248224</v>
      </c>
      <c r="B8" s="1" t="s">
        <v>171</v>
      </c>
      <c r="C8" s="1" t="s">
        <v>172</v>
      </c>
      <c r="D8" s="1" t="s">
        <v>173</v>
      </c>
      <c r="E8" s="1" t="s">
        <v>174</v>
      </c>
      <c r="F8" s="1" t="s">
        <v>127</v>
      </c>
      <c r="G8" s="1" t="s">
        <v>131</v>
      </c>
      <c r="H8" s="1" t="s">
        <v>132</v>
      </c>
      <c r="I8" s="1" t="s">
        <v>175</v>
      </c>
      <c r="J8" s="1" t="s">
        <v>134</v>
      </c>
      <c r="K8" s="1" t="s">
        <v>175</v>
      </c>
      <c r="L8" s="1" t="s">
        <v>175</v>
      </c>
      <c r="M8" s="1" t="s">
        <v>135</v>
      </c>
      <c r="N8" s="1" t="s">
        <v>135</v>
      </c>
      <c r="O8" s="1" t="s">
        <v>136</v>
      </c>
      <c r="P8" s="1" t="s">
        <v>137</v>
      </c>
      <c r="Q8" s="1" t="s">
        <v>138</v>
      </c>
      <c r="R8" s="1" t="s">
        <v>176</v>
      </c>
      <c r="S8" s="1" t="s">
        <v>140</v>
      </c>
      <c r="T8" s="1" t="s">
        <v>141</v>
      </c>
      <c r="U8" s="1" t="s">
        <v>142</v>
      </c>
      <c r="V8" s="1" t="s">
        <v>143</v>
      </c>
    </row>
    <row r="9" s="1" customFormat="1" spans="1:22">
      <c r="A9" s="3">
        <v>999222919738456</v>
      </c>
      <c r="B9" s="1" t="s">
        <v>177</v>
      </c>
      <c r="C9" s="1" t="s">
        <v>178</v>
      </c>
      <c r="D9" s="1" t="s">
        <v>173</v>
      </c>
      <c r="E9" s="1" t="s">
        <v>179</v>
      </c>
      <c r="F9" s="1" t="s">
        <v>127</v>
      </c>
      <c r="G9" s="1" t="s">
        <v>131</v>
      </c>
      <c r="H9" s="1" t="s">
        <v>132</v>
      </c>
      <c r="I9" s="1" t="s">
        <v>180</v>
      </c>
      <c r="J9" s="1" t="s">
        <v>134</v>
      </c>
      <c r="K9" s="1" t="s">
        <v>180</v>
      </c>
      <c r="L9" s="1" t="s">
        <v>180</v>
      </c>
      <c r="M9" s="1" t="s">
        <v>135</v>
      </c>
      <c r="N9" s="1" t="s">
        <v>135</v>
      </c>
      <c r="O9" s="1" t="s">
        <v>136</v>
      </c>
      <c r="P9" s="1" t="s">
        <v>137</v>
      </c>
      <c r="Q9" s="1" t="s">
        <v>138</v>
      </c>
      <c r="R9" s="1" t="s">
        <v>181</v>
      </c>
      <c r="S9" s="1" t="s">
        <v>140</v>
      </c>
      <c r="T9" s="1" t="s">
        <v>141</v>
      </c>
      <c r="U9" s="1" t="s">
        <v>142</v>
      </c>
      <c r="V9" s="1" t="s">
        <v>143</v>
      </c>
    </row>
    <row r="10" s="1" customFormat="1" spans="1:22">
      <c r="A10" s="3">
        <v>999222910280639</v>
      </c>
      <c r="B10" s="1" t="s">
        <v>177</v>
      </c>
      <c r="C10" s="1" t="s">
        <v>182</v>
      </c>
      <c r="D10" s="1" t="s">
        <v>173</v>
      </c>
      <c r="E10" s="1" t="s">
        <v>183</v>
      </c>
      <c r="F10" s="1" t="s">
        <v>127</v>
      </c>
      <c r="G10" s="1" t="s">
        <v>131</v>
      </c>
      <c r="H10" s="1" t="s">
        <v>132</v>
      </c>
      <c r="I10" s="1" t="s">
        <v>184</v>
      </c>
      <c r="J10" s="1" t="s">
        <v>134</v>
      </c>
      <c r="K10" s="1" t="s">
        <v>184</v>
      </c>
      <c r="L10" s="1" t="s">
        <v>184</v>
      </c>
      <c r="M10" s="1" t="s">
        <v>135</v>
      </c>
      <c r="N10" s="1" t="s">
        <v>135</v>
      </c>
      <c r="O10" s="1" t="s">
        <v>136</v>
      </c>
      <c r="P10" s="1" t="s">
        <v>137</v>
      </c>
      <c r="Q10" s="1" t="s">
        <v>138</v>
      </c>
      <c r="R10" s="1" t="s">
        <v>185</v>
      </c>
      <c r="S10" s="1" t="s">
        <v>140</v>
      </c>
      <c r="T10" s="1" t="s">
        <v>141</v>
      </c>
      <c r="U10" s="1" t="s">
        <v>142</v>
      </c>
      <c r="V10" s="1" t="s">
        <v>143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2023-03-29T01:22:56Z</dcterms:created>
  <dcterms:modified xsi:type="dcterms:W3CDTF">2023-03-29T01:31:46Z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66E995713FF3451D974CA9318362C9F6</vt:lpwstr>
  </property>
  <property fmtid="{D5CDD505-2E9C-101B-9397-08002B2CF9AE}" pid="3" name="KSOProductBuildVer">
    <vt:lpwstr>2052-11.1.0.13703</vt:lpwstr>
  </property>
</Properties>
</file>