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<sst xmlns="http://schemas.openxmlformats.org/spreadsheetml/2006/main" count="154" uniqueCount="104">
  <si>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</si>
  <si>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</si>
  <si>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</si>
  <si>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</si>
  <si>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</si>
  <si>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</si>
  <si>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</si>
  <si>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</si>
  <si>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</si>
  <si>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</si>
  <si>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</si>
  <si>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</si>
  <si>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</si>
  <si>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</si>
  <si>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</si>
  <si>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</si>
  <si>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</si>
  <si>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</si>
  <si>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</si>
  <si>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</si>
  <si>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</si>
  <si>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</si>
  <si>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</si>
  <si>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</si>
  <si>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</si>
  <si>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999222266985728	</t>
  </si>
  <si>
    <t>Ctrip</t>
  </si>
  <si>
    <t>正常</t>
  </si>
  <si>
    <t>[曼谷]客莱福雅秀酒店 (政府卫生认证)(Hotel Clover Asoke (SHA Plus+))(48056229)</t>
  </si>
  <si>
    <t>经典房&lt;2人入住&gt;&lt;不退款&gt;&lt;早餐&gt;</t>
  </si>
  <si>
    <t>USD</t>
  </si>
  <si>
    <t>YANGWEICHENG/YANGWEICHENG,YANGWEICHENG/YANGWEICHENG</t>
  </si>
  <si>
    <t>CA5326230330USD</t>
  </si>
  <si>
    <t>未提现</t>
  </si>
  <si>
    <t>携程开票</t>
  </si>
  <si>
    <t xml:space="preserve">2961489	</t>
  </si>
  <si>
    <t xml:space="preserve">	</t>
  </si>
  <si>
    <t xml:space="preserve">999223313442762	</t>
  </si>
  <si>
    <t>[曼谷]曼谷奇迹大酒店 (政府卫生认证)(Miracle Grand Convention Hotel)(37229130)</t>
  </si>
  <si>
    <t>豪华双床房&lt;2人入住&gt;&lt;不退款&gt;</t>
  </si>
  <si>
    <t>MOON/JINHYANG</t>
  </si>
  <si>
    <t xml:space="preserve">3165609	</t>
  </si>
  <si>
    <t xml:space="preserve">23320744557	</t>
  </si>
  <si>
    <t>[怡保]唯裕酒店(Weil Hotel Ipoh)(37202428)</t>
  </si>
  <si>
    <t>尊贵双床房&lt;2人入住&gt;&lt;不退款&gt;</t>
  </si>
  <si>
    <t>Chang/li kuan</t>
  </si>
  <si>
    <t xml:space="preserve">3166929	</t>
  </si>
  <si>
    <t xml:space="preserve">10303438	</t>
  </si>
  <si>
    <t>，</t>
  </si>
  <si>
    <t>A230330112636481</t>
  </si>
  <si>
    <t>USD / HKD 当前参考汇率: 7.84932</t>
  </si>
  <si>
    <t>总计： 271 USD/
2127.17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</si>
  <si>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</si>
  <si>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</si>
  <si>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</si>
  <si>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</si>
  <si>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</si>
  <si>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</si>
  <si>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</si>
  <si>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</si>
  <si>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</si>
  <si>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</si>
  <si>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</si>
  <si>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</si>
  <si>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</si>
  <si>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</si>
  <si>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</si>
  <si>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</si>
  <si>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</si>
  <si>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</si>
  <si>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</si>
  <si>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</si>
  <si>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3166929</t>
  </si>
  <si>
    <t>唯裕酒店</t>
  </si>
  <si>
    <t>Chang li kuan</t>
  </si>
  <si>
    <t>2023-03-26</t>
  </si>
  <si>
    <t>2023-03-27</t>
  </si>
  <si>
    <t>退房日周结</t>
  </si>
  <si>
    <t>551.82</t>
  </si>
  <si>
    <t>80.00</t>
  </si>
  <si>
    <t>0</t>
  </si>
  <si>
    <t>0.00</t>
  </si>
  <si>
    <t>携程盛景国际直连</t>
  </si>
  <si>
    <t>01.010677</t>
  </si>
  <si>
    <t>2023-03-24 10:54:57</t>
  </si>
  <si>
    <t>否</t>
  </si>
  <si>
    <t>汇智国际旅游发展有限公司</t>
  </si>
  <si>
    <t>直采</t>
  </si>
  <si>
    <t>马来西亚</t>
  </si>
  <si>
    <t>3165609</t>
  </si>
  <si>
    <t>奇迹大酒店</t>
  </si>
  <si>
    <t>MOON JINHYANG</t>
  </si>
  <si>
    <t>324.19</t>
  </si>
  <si>
    <t>47.00</t>
  </si>
  <si>
    <t>2023-03-23 12:03:23</t>
  </si>
  <si>
    <t>泰国</t>
  </si>
  <si>
    <t>2023-01-19</t>
  </si>
  <si>
    <t>2961489</t>
  </si>
  <si>
    <t>客莱福雅秀酒店 (政府卫生认证)</t>
  </si>
  <si>
    <t>YANGWEICHENG YANGWEICHENG,YANGWEICHENG YANGWEICHENG</t>
  </si>
  <si>
    <t>2023-03-25</t>
  </si>
  <si>
    <t>978.03</t>
  </si>
  <si>
    <t>144.00</t>
  </si>
  <si>
    <t>2023-01-20 09:55:42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</si>
</sst>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561975</xdr:colOff>
      <xdr:row>48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489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45010</v>
      </c>
      <c r="G2" s="6">
        <v>45012</v>
      </c>
      <c r="H2" s="4">
        <v>1</v>
      </c>
      <c r="I2" s="4">
        <v>2</v>
      </c>
      <c r="J2" s="4">
        <v>2</v>
      </c>
      <c r="K2" s="4" t="s">
        <v>30</v>
      </c>
      <c r="L2" s="4">
        <v>144</v>
      </c>
      <c r="M2" s="4">
        <v>144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45015</v>
      </c>
      <c r="T2" s="4" t="s">
        <v>34</v>
      </c>
      <c r="U2" s="4">
        <v>144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45011</v>
      </c>
      <c r="G3" s="6">
        <v>45012</v>
      </c>
      <c r="H3" s="4">
        <v>1</v>
      </c>
      <c r="I3" s="4">
        <v>1</v>
      </c>
      <c r="J3" s="4">
        <v>1</v>
      </c>
      <c r="K3" s="4" t="s">
        <v>30</v>
      </c>
      <c r="L3" s="4">
        <v>47</v>
      </c>
      <c r="M3" s="4">
        <v>47</v>
      </c>
      <c r="N3" s="4" t="s">
        <v>40</v>
      </c>
      <c r="O3" s="4" t="s">
        <v>32</v>
      </c>
      <c r="P3" s="4" t="s">
        <v>33</v>
      </c>
      <c r="Q3" s="4">
        <v>0</v>
      </c>
      <c r="R3" s="7">
        <v>45008</v>
      </c>
      <c r="S3" s="6">
        <v>45015</v>
      </c>
      <c r="T3" s="4" t="s">
        <v>34</v>
      </c>
      <c r="U3" s="4">
        <v>47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45011</v>
      </c>
      <c r="G4" s="6">
        <v>45012</v>
      </c>
      <c r="H4" s="4">
        <v>1</v>
      </c>
      <c r="I4" s="4">
        <v>1</v>
      </c>
      <c r="J4" s="4">
        <v>1</v>
      </c>
      <c r="K4" s="4" t="s">
        <v>30</v>
      </c>
      <c r="L4" s="4">
        <v>80</v>
      </c>
      <c r="M4" s="4">
        <v>80</v>
      </c>
      <c r="N4" s="4" t="s">
        <v>45</v>
      </c>
      <c r="O4" s="4" t="s">
        <v>32</v>
      </c>
      <c r="P4" s="4" t="s">
        <v>33</v>
      </c>
      <c r="Q4" s="4">
        <v>0</v>
      </c>
      <c r="R4" s="7">
        <v>45008</v>
      </c>
      <c r="S4" s="6">
        <v>45015</v>
      </c>
      <c r="T4" s="4" t="s">
        <v>34</v>
      </c>
      <c r="U4" s="4">
        <v>80</v>
      </c>
      <c r="V4" s="4">
        <v>0</v>
      </c>
      <c r="W4" s="4">
        <v>0</v>
      </c>
      <c r="X4" s="4" t="s">
        <v>46</v>
      </c>
      <c r="Y4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999222266985728</v>
      </c>
      <c r="B2" s="6">
        <v>45010</v>
      </c>
      <c r="C2" s="6">
        <v>45012</v>
      </c>
      <c r="D2" s="4">
        <v>144</v>
      </c>
      <c r="E2" s="4" t="str">
        <f>VLOOKUP(A2,HOP!A:L,12,0)</f>
        <v>144.00</v>
      </c>
      <c r="F2" s="4" t="str">
        <f>VLOOKUP(A2,HOP!A:C,3,0)</f>
        <v>2961489</v>
      </c>
      <c r="G2" s="4">
        <f>D2-E2</f>
        <v>0</v>
      </c>
      <c r="H2" s="4" t="str">
        <f>$H$1&amp;F2</f>
        <v>，2961489</v>
      </c>
      <c r="I2" s="4" t="str">
        <f>VLOOKUP(A2,HOP!A:U,21,0)</f>
        <v>直采</v>
      </c>
    </row>
    <row r="3" s="4" customFormat="1" spans="1:9">
      <c r="A3" s="5">
        <v>999223313442762</v>
      </c>
      <c r="B3" s="6">
        <v>45011</v>
      </c>
      <c r="C3" s="6">
        <v>45012</v>
      </c>
      <c r="D3" s="4">
        <v>47</v>
      </c>
      <c r="E3" s="4" t="str">
        <f>VLOOKUP(A3,HOP!A:L,12,0)</f>
        <v>47.00</v>
      </c>
      <c r="F3" s="4" t="str">
        <f>VLOOKUP(A3,HOP!A:C,3,0)</f>
        <v>3165609</v>
      </c>
      <c r="G3" s="4">
        <f>D3-E3</f>
        <v>0</v>
      </c>
      <c r="H3" s="4" t="str">
        <f>$H$1&amp;F3</f>
        <v>，3165609</v>
      </c>
      <c r="I3" s="4" t="str">
        <f>VLOOKUP(A3,HOP!A:U,21,0)</f>
        <v>直采</v>
      </c>
    </row>
    <row r="4" s="4" customFormat="1" spans="1:9">
      <c r="A4" s="5">
        <v>23320744557</v>
      </c>
      <c r="B4" s="6">
        <v>45011</v>
      </c>
      <c r="C4" s="6">
        <v>45012</v>
      </c>
      <c r="D4" s="4">
        <v>80</v>
      </c>
      <c r="E4" s="4" t="str">
        <f>VLOOKUP(A4,HOP!A:L,12,0)</f>
        <v>80.00</v>
      </c>
      <c r="F4" s="4" t="str">
        <f>VLOOKUP(A4,HOP!A:C,3,0)</f>
        <v>3166929</v>
      </c>
      <c r="G4" s="4">
        <f>D4-E4</f>
        <v>0</v>
      </c>
      <c r="H4" s="4" t="str">
        <f>$H$1&amp;F4</f>
        <v>，3166929</v>
      </c>
      <c r="I4" s="4" t="str">
        <f>VLOOKUP(A4,HOP!A:U,21,0)</f>
        <v>直采</v>
      </c>
    </row>
    <row r="6" spans="4:4">
      <c r="D6" s="4">
        <f>SUM(D2:D5)</f>
        <v>271</v>
      </c>
    </row>
    <row r="10" spans="1:1">
      <c r="A10" s="4" t="s">
        <v>49</v>
      </c>
    </row>
    <row r="11" spans="1:1">
      <c r="A11" s="4" t="s">
        <v>50</v>
      </c>
    </row>
    <row r="12" spans="1:1">
      <c r="A12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23320744557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30</v>
      </c>
      <c r="K2" s="1" t="s">
        <v>79</v>
      </c>
      <c r="L2" s="1" t="s">
        <v>79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999223313442762</v>
      </c>
      <c r="B3" s="1" t="s">
        <v>71</v>
      </c>
      <c r="C3" s="1" t="s">
        <v>89</v>
      </c>
      <c r="D3" s="1" t="s">
        <v>90</v>
      </c>
      <c r="E3" s="1" t="s">
        <v>91</v>
      </c>
      <c r="F3" s="1" t="s">
        <v>75</v>
      </c>
      <c r="G3" s="1" t="s">
        <v>76</v>
      </c>
      <c r="H3" s="1" t="s">
        <v>77</v>
      </c>
      <c r="I3" s="1" t="s">
        <v>92</v>
      </c>
      <c r="J3" s="1" t="s">
        <v>30</v>
      </c>
      <c r="K3" s="1" t="s">
        <v>93</v>
      </c>
      <c r="L3" s="1" t="s">
        <v>93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94</v>
      </c>
      <c r="S3" s="1" t="s">
        <v>85</v>
      </c>
      <c r="T3" s="1" t="s">
        <v>86</v>
      </c>
      <c r="U3" s="1" t="s">
        <v>87</v>
      </c>
      <c r="V3" s="1" t="s">
        <v>95</v>
      </c>
    </row>
    <row r="4" s="1" customFormat="1" spans="1:22">
      <c r="A4" s="3">
        <v>999222266985728</v>
      </c>
      <c r="B4" s="1" t="s">
        <v>96</v>
      </c>
      <c r="C4" s="1" t="s">
        <v>97</v>
      </c>
      <c r="D4" s="1" t="s">
        <v>98</v>
      </c>
      <c r="E4" s="1" t="s">
        <v>99</v>
      </c>
      <c r="F4" s="1" t="s">
        <v>100</v>
      </c>
      <c r="G4" s="1" t="s">
        <v>76</v>
      </c>
      <c r="H4" s="1" t="s">
        <v>77</v>
      </c>
      <c r="I4" s="1" t="s">
        <v>101</v>
      </c>
      <c r="J4" s="1" t="s">
        <v>30</v>
      </c>
      <c r="K4" s="1" t="s">
        <v>102</v>
      </c>
      <c r="L4" s="1" t="s">
        <v>102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103</v>
      </c>
      <c r="S4" s="1" t="s">
        <v>85</v>
      </c>
      <c r="T4" s="1" t="s">
        <v>86</v>
      </c>
      <c r="U4" s="1" t="s">
        <v>87</v>
      </c>
      <c r="V4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2023-03-30T02:09:55Z</dcterms:created>
  <dcterms:modified xsi:type="dcterms:W3CDTF">2023-03-30T03:28:12Z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D369B42949DB40A995D2861C74585D1D</vt:lpwstr>
  </property>
  <property fmtid="{D5CDD505-2E9C-101B-9397-08002B2CF9AE}" pid="3" name="KSOProductBuildVer">
    <vt:lpwstr>2052-11.1.0.13703</vt:lpwstr>
  </property>
</Properties>
</file>