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对账!$1:$96</definedName>
  </definedNames>
  <calcPr calcId="144525"/>
</workbook>
</file>

<file path=xl/sharedStrings.xml><?xml version="1.0" encoding="utf-8"?>
<sst xmlns="http://schemas.openxmlformats.org/spreadsheetml/2006/main" count="3055" uniqueCount="1116">
  <si>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</si>
  <si>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</si>
  <si>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</si>
  <si>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</si>
  <si>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</si>
  <si>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</si>
  <si>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</si>
  <si>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</si>
  <si>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</si>
  <si>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</si>
  <si>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</si>
  <si>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</si>
  <si>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</si>
  <si>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</si>
  <si>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</si>
  <si>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</si>
  <si>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</si>
  <si>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</si>
  <si>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</si>
  <si>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</si>
  <si>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</si>
  <si>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</si>
  <si>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</si>
  <si>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</si>
  <si>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</si>
  <si>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21304304839	</t>
  </si>
  <si>
    <t>Ctrip</t>
  </si>
  <si>
    <t>正常</t>
  </si>
  <si>
    <t>[巴厘岛]萨马亚巴厘岛塞米亚克别墅(The Samaya Seminyak Bali)(55280834)</t>
  </si>
  <si>
    <t>一卧室皇家庭院别墅&lt;2人入住&gt;&lt;不退款&gt;</t>
  </si>
  <si>
    <t>HKD</t>
  </si>
  <si>
    <t>KIM/YOUNGKWON,LEE/BITNA</t>
  </si>
  <si>
    <t>CA13030230331HKD</t>
  </si>
  <si>
    <t>未提现</t>
  </si>
  <si>
    <t>携程开票</t>
  </si>
  <si>
    <t xml:space="preserve">	</t>
  </si>
  <si>
    <t xml:space="preserve">8V97WA	</t>
  </si>
  <si>
    <t xml:space="preserve">21617992177	</t>
  </si>
  <si>
    <t>[三宝颜]马西安花园酒店(Marcian Garden Hotel)(92030951)</t>
  </si>
  <si>
    <t>高级客房2张双床&lt;2人入住&gt;&lt;不退款&gt;&lt;早餐&gt;</t>
  </si>
  <si>
    <t>Studenski/Evelyn,Reli/Lucie</t>
  </si>
  <si>
    <t xml:space="preserve">2765772	</t>
  </si>
  <si>
    <t xml:space="preserve">-1402464598	</t>
  </si>
  <si>
    <t xml:space="preserve">999221989006510	</t>
  </si>
  <si>
    <t>[吉隆坡]吉隆坡美利亚酒店(Meliá Kuala Lumpur)(55665890)</t>
  </si>
  <si>
    <t>美利亚房&lt;2人入住&gt;&lt;不退款&gt;</t>
  </si>
  <si>
    <t>YEO/Keith</t>
  </si>
  <si>
    <t xml:space="preserve">2896508	</t>
  </si>
  <si>
    <t xml:space="preserve">999222161361871	</t>
  </si>
  <si>
    <t>[La Fortuna]艾尔西伦西欧坎波酒店(Hotel El Silencio del Campo)(89919060)</t>
  </si>
  <si>
    <t>浪漫木屋&lt;2人入住&gt;&lt;不退款&gt;&lt;早餐&gt;</t>
  </si>
  <si>
    <t>LI/JIA RONG,XU/ZHENGSHUO</t>
  </si>
  <si>
    <t xml:space="preserve">2941570	</t>
  </si>
  <si>
    <t xml:space="preserve">9151075074522	</t>
  </si>
  <si>
    <t xml:space="preserve">999222522446174	</t>
  </si>
  <si>
    <t>[甲米]莱利乡村度假村(政府卫生认证)(Railay Village Resort(SHA Plus+))(55799247)</t>
  </si>
  <si>
    <t>池景豪华房（双人床或双床）&lt;2人入住&gt;&lt;不退款&gt;&lt;早餐&gt;</t>
  </si>
  <si>
    <t>Rose/Orit</t>
  </si>
  <si>
    <t xml:space="preserve">3003216	</t>
  </si>
  <si>
    <t xml:space="preserve">999222631412432	</t>
  </si>
  <si>
    <t>[巴拿马城]巴拿马城瑞广场酒店(Hotel Riu Plaza Panama)(55733524)</t>
  </si>
  <si>
    <t>豪华特大床房&lt;2人入住&gt;&lt;不退款&gt;&lt;早餐&gt;</t>
  </si>
  <si>
    <t>Rose/Lorraine</t>
  </si>
  <si>
    <t xml:space="preserve">3018721	</t>
  </si>
  <si>
    <t xml:space="preserve">999222753039087	</t>
  </si>
  <si>
    <t>[巴黎]巴黎梅费尔酒店(Hotel Mayfair Paris)(55639795)</t>
  </si>
  <si>
    <t>经典双人床房&lt;2人入住&gt;&lt;不退款&gt;&lt;早餐&gt;</t>
  </si>
  <si>
    <t>Hammond/Timothy John</t>
  </si>
  <si>
    <t xml:space="preserve">3034454	</t>
  </si>
  <si>
    <t xml:space="preserve">999222879288608	</t>
  </si>
  <si>
    <t>[曼谷]隆齐格兰德中心点酒店 (政府卫生认证)(Grande Centre Point Hotel Ploenchit (SHA Plus+))(55895720)</t>
  </si>
  <si>
    <t>高级阳台房&lt;2人入住&gt;&lt;不退款&gt;</t>
  </si>
  <si>
    <t>CHENG/PIK SHAN SANDY,LEE/WING YEE</t>
  </si>
  <si>
    <t xml:space="preserve">3057207	</t>
  </si>
  <si>
    <t xml:space="preserve">202200	</t>
  </si>
  <si>
    <t xml:space="preserve">999222938396779	</t>
  </si>
  <si>
    <t>[因特拉肯]维赛斯克鲁兹酒店(Hotel Weisses Kreuz)(55439451)</t>
  </si>
  <si>
    <t>标准双床房&lt;2人入住&gt;&lt;不退款&gt;&lt;早餐&gt;</t>
  </si>
  <si>
    <t>ali khan/sarmad,ali khan/sarmad</t>
  </si>
  <si>
    <t xml:space="preserve">3067110	</t>
  </si>
  <si>
    <t>取消</t>
  </si>
  <si>
    <t xml:space="preserve">999222948238088	</t>
  </si>
  <si>
    <t>[加勒穆恩]奥斯陆机场丽笙酒店暨会议中心(Radisson Hotel &amp; Conference Centre Oslo Airport)(89931705)</t>
  </si>
  <si>
    <t>标准房&lt;2人入住&gt;&lt;不退款&gt;</t>
  </si>
  <si>
    <t>ZHOU/BIN,YAN/JIANFENG,FU/ZHICUN</t>
  </si>
  <si>
    <t xml:space="preserve">3069737	</t>
  </si>
  <si>
    <t xml:space="preserve">0050859203	</t>
  </si>
  <si>
    <t xml:space="preserve">999222950980536	</t>
  </si>
  <si>
    <t>[洛杉矶]洛杉矶中心区英迪格酒店(Hotel Indigo - Los Angeles Downtown, an IHG Hotel)(55290223)</t>
  </si>
  <si>
    <t>听力无障碍标准特大床房&lt;2人入住&gt;&lt;不退款&gt;</t>
  </si>
  <si>
    <t>YANG/WENQIN,SUN/YUCHEN</t>
  </si>
  <si>
    <t xml:space="preserve">3070587	</t>
  </si>
  <si>
    <t xml:space="preserve">67353500	</t>
  </si>
  <si>
    <t xml:space="preserve">999223034185744	</t>
  </si>
  <si>
    <t>[曼谷]曼谷拉玛九萨默赛特酒店(Somerset Rama 9 Bangkok)(94361514)</t>
  </si>
  <si>
    <t>尊贵两卧室房&lt;2人入住&gt;&lt;不退款&gt;</t>
  </si>
  <si>
    <t>TAI/TSZ KA</t>
  </si>
  <si>
    <t xml:space="preserve">3095803	</t>
  </si>
  <si>
    <t xml:space="preserve">402303001324	</t>
  </si>
  <si>
    <t xml:space="preserve">999223051144387	</t>
  </si>
  <si>
    <t>[洛杉矶]好莱坞酒店(Hollywood Hotel - The Hotel of Hollywood)(68545179)</t>
  </si>
  <si>
    <t>大号床房(Starlet)&lt;2人入住&gt;&lt;不退款&gt;</t>
  </si>
  <si>
    <t>JIANG/JIAYI</t>
  </si>
  <si>
    <t xml:space="preserve">3100314	</t>
  </si>
  <si>
    <t xml:space="preserve">CRS:51645SE146721 PMS:60692834-1	</t>
  </si>
  <si>
    <t xml:space="preserve">999223091554210	</t>
  </si>
  <si>
    <t>[S. Vicente Ferreira]谷船酒店(Hotel Vale Do Navio)(56174611)</t>
  </si>
  <si>
    <t>双人床房&lt;2人入住&gt;&lt;不退款&gt;&lt;早餐&gt;</t>
  </si>
  <si>
    <t>DOROSHENKO/LILIYA,DOROSHENKO/VADYM</t>
  </si>
  <si>
    <t xml:space="preserve">3111742	</t>
  </si>
  <si>
    <t xml:space="preserve">1470957631	</t>
  </si>
  <si>
    <t xml:space="preserve">999223118857641	</t>
  </si>
  <si>
    <t>[纽约]广场酒店 - 时代广场(Square Hotel at Times Square)(55299529)</t>
  </si>
  <si>
    <t>Kern/Zachary</t>
  </si>
  <si>
    <t xml:space="preserve">3117832	</t>
  </si>
  <si>
    <t xml:space="preserve">282833889	</t>
  </si>
  <si>
    <t xml:space="preserve">999223147686923	</t>
  </si>
  <si>
    <t>[曼谷]曼谷气魄酒店(Hotel Verve Bangkok)(70165365)</t>
  </si>
  <si>
    <t>豪华房&lt;2人入住&gt;&lt;不退款&gt;</t>
  </si>
  <si>
    <t>RUNDEL/DAVID</t>
  </si>
  <si>
    <t xml:space="preserve">3124214	</t>
  </si>
  <si>
    <t xml:space="preserve">23032415	</t>
  </si>
  <si>
    <t xml:space="preserve">23158910138	</t>
  </si>
  <si>
    <t>[普吉岛]普吉岛芭东与我同眠设计酒店 (政府卫生认证)(Sleep with ME Hotel Design Hotel @ Patong (SHA Extra Plus))(56140386)</t>
  </si>
  <si>
    <t>豪华房（带按摩浴缸）&lt;2人入住&gt;&lt;不退款&gt;&lt;早餐&gt;</t>
  </si>
  <si>
    <t>GE/YIYAN,SUN/LEI</t>
  </si>
  <si>
    <t xml:space="preserve">3127223	</t>
  </si>
  <si>
    <t xml:space="preserve">401566	</t>
  </si>
  <si>
    <t xml:space="preserve">999223160510680	</t>
  </si>
  <si>
    <t>[尼亚加拉瀑布]大野狼园林市酒店(Great Wolf Lodge Niagara Falls)(55312297)</t>
  </si>
  <si>
    <t>家庭套房&lt;2人入住&gt;&lt;不退款&gt;</t>
  </si>
  <si>
    <t>Zanartu/Matias</t>
  </si>
  <si>
    <t xml:space="preserve">3127698	</t>
  </si>
  <si>
    <t xml:space="preserve">12986SE040279	</t>
  </si>
  <si>
    <t xml:space="preserve">999223160759986	</t>
  </si>
  <si>
    <t>Cao/Lina</t>
  </si>
  <si>
    <t xml:space="preserve">3127840	</t>
  </si>
  <si>
    <t xml:space="preserve">12986SE040300	</t>
  </si>
  <si>
    <t xml:space="preserve">999223161808902	</t>
  </si>
  <si>
    <t>[曼谷]曼谷拉差达宜必思尚品酒店(Ibis Styles Bangkok Ratchada)(90359281)</t>
  </si>
  <si>
    <t>wang/yuting,wang/chong</t>
  </si>
  <si>
    <t xml:space="preserve">3128166	</t>
  </si>
  <si>
    <t xml:space="preserve">999223184677831	</t>
  </si>
  <si>
    <t>[Ferguson Township]宾州附近斯利普酒店(Sleep Inn near Penn State)(89919937)</t>
  </si>
  <si>
    <t>客房(大床)&lt;2人入住&gt;&lt;不退款&gt;&lt;早餐&gt;</t>
  </si>
  <si>
    <t>Lee/Do Hyun</t>
  </si>
  <si>
    <t xml:space="preserve">3134798	</t>
  </si>
  <si>
    <t xml:space="preserve">999223191959570	</t>
  </si>
  <si>
    <t>[拉斯维加斯]黄金海岸娱乐场酒店(Gold Coast Hotel and Casino)(55851824)</t>
  </si>
  <si>
    <t>豪华房（1张特大床）&lt;2人入住&gt;&lt;不退款&gt;</t>
  </si>
  <si>
    <t>Enns/Miranda</t>
  </si>
  <si>
    <t xml:space="preserve">3136195	</t>
  </si>
  <si>
    <t xml:space="preserve">999223198132678	</t>
  </si>
  <si>
    <t>[圣安娜]橘郡约翰韦恩机场舒适套房酒店(Comfort Inn &amp; Suites Orange County John Wayne Airport)(89934602)</t>
  </si>
  <si>
    <t>客房, 1 张特大床房&lt;2人入住&gt;&lt;不退款&gt;</t>
  </si>
  <si>
    <t>Tsai/ChengHsien</t>
  </si>
  <si>
    <t xml:space="preserve">3138046	</t>
  </si>
  <si>
    <t xml:space="preserve">999223210046631	</t>
  </si>
  <si>
    <t>[首尔]新首尔酒店(New Seoul Hotel)(78128939)</t>
  </si>
  <si>
    <t>标准双床房&lt;2人入住&gt;&lt;不退款&gt;</t>
  </si>
  <si>
    <t>CHEN/PEICHIAO,HUANG/KAIJHU</t>
  </si>
  <si>
    <t xml:space="preserve">3141859	</t>
  </si>
  <si>
    <t xml:space="preserve">999223215325960	</t>
  </si>
  <si>
    <t>[普吉岛]芭东帕拉贡水疗度假酒店 (政府卫生认证)(Patong Paragon Resort &amp; Spa (SHA Extra Plus))(56174660)</t>
  </si>
  <si>
    <t>豪华房&lt;2人入住&gt;&lt;不退款&gt;&lt;早餐&gt;</t>
  </si>
  <si>
    <t>Sandhu/Seerat,Sandhu/Seerat</t>
  </si>
  <si>
    <t xml:space="preserve">3143304	</t>
  </si>
  <si>
    <t xml:space="preserve">231006	</t>
  </si>
  <si>
    <t xml:space="preserve">999223243734785	</t>
  </si>
  <si>
    <t>[曼谷]曼谷拉查丹利中心酒店(Grande Centre Point Hotel Ratchadamri Bangkok)(55380772)</t>
  </si>
  <si>
    <t>豪华套房（经典高级套房）&lt;2人入住&gt;&lt;不退款&gt;</t>
  </si>
  <si>
    <t>QIAN/NAFEI,ZHAN/WUFAN</t>
  </si>
  <si>
    <t xml:space="preserve">3150864	</t>
  </si>
  <si>
    <t xml:space="preserve">999223256531640	</t>
  </si>
  <si>
    <t>[新加坡]新加坡柏薇罗切斯特酒店 (政府卫生认证)(Park Avenue Rochester (SG Clean))(55851955)</t>
  </si>
  <si>
    <t>高级房&lt;2人入住&gt;&lt;不退款&gt;</t>
  </si>
  <si>
    <t>Chen/Kuo khai</t>
  </si>
  <si>
    <t xml:space="preserve">3153649	</t>
  </si>
  <si>
    <t xml:space="preserve">999223260473094	</t>
  </si>
  <si>
    <t>[帕赛市]马尼拉纽波特市智选假日酒店(Holiday Inn Express Manila Newport City, an IHG Hotel)(55920163)</t>
  </si>
  <si>
    <t>LI/XIAOXIANG,CHEN/XIAOWEN,TANG/YING,FU/YAQIN</t>
  </si>
  <si>
    <t xml:space="preserve">3154818	</t>
  </si>
  <si>
    <t xml:space="preserve">814173	</t>
  </si>
  <si>
    <t xml:space="preserve">23267007506	</t>
  </si>
  <si>
    <t>[纽约]纽约包沃利 M 市民酒店(citizenM New York Bowery)(89916825)</t>
  </si>
  <si>
    <t>特大床房&lt;2人入住&gt;&lt;不退款&gt;</t>
  </si>
  <si>
    <t>CHAN/BILLY</t>
  </si>
  <si>
    <t xml:space="preserve">3156191	</t>
  </si>
  <si>
    <t xml:space="preserve">NYB-FX108269	</t>
  </si>
  <si>
    <t xml:space="preserve">999223273014570	</t>
  </si>
  <si>
    <t>[迪拜]瑞享埃尔玛扎迪拜公寓式酒店(Mövenpick Hotel Apartments Al Mamzar Dubai)(56140510)</t>
  </si>
  <si>
    <t>PEREIASLAVSKII/GLEB,PEREIASLAVSKAIA/NADEZHDA</t>
  </si>
  <si>
    <t xml:space="preserve">3157202	</t>
  </si>
  <si>
    <t xml:space="preserve">999223274645658	</t>
  </si>
  <si>
    <t>[曼谷]笃笃旅馆(Tuk Tuk Hostel)(90353617)</t>
  </si>
  <si>
    <t>大床房-带公共浴室&lt;2人入住&gt;&lt;不退款&gt;</t>
  </si>
  <si>
    <t>PETCHAI/JUTAPORN,THAWORN/JARUTSRI</t>
  </si>
  <si>
    <t xml:space="preserve">3157546	</t>
  </si>
  <si>
    <t xml:space="preserve">7549510	</t>
  </si>
  <si>
    <t xml:space="preserve">999223275959338	</t>
  </si>
  <si>
    <t>[普吉岛]萨瓦蒂芭东渡假村酒店 (政府卫生认证)(Sawaddi Patong Resort &amp; Spa (SHA Extra Plus))(55380773)</t>
  </si>
  <si>
    <t>一室房&lt;2人入住&gt;&lt;不退款&gt;</t>
  </si>
  <si>
    <t>XUE/RUILING,YU/JIANNIAN,XUE/QUNYAN</t>
  </si>
  <si>
    <t xml:space="preserve">3158064	</t>
  </si>
  <si>
    <t xml:space="preserve">999223288152434	</t>
  </si>
  <si>
    <t>[吉隆坡]城市中心酒店(City Central Hotel)(55626402)</t>
  </si>
  <si>
    <t>豪华大床房&lt;2人入住&gt;&lt;不退款&gt;</t>
  </si>
  <si>
    <t>YANG/ZHIFENG</t>
  </si>
  <si>
    <t xml:space="preserve">3160459	</t>
  </si>
  <si>
    <t xml:space="preserve">1073564084	</t>
  </si>
  <si>
    <t xml:space="preserve">999223288761607	</t>
  </si>
  <si>
    <t>[Racha Thewa]德维拉素万那普酒店(Dwella Suvarnabhumi)(55465025)</t>
  </si>
  <si>
    <t>高级房（双人床，无机场接送服务）&lt;2人入住&gt;</t>
  </si>
  <si>
    <t>CHANG/WANPHEN</t>
  </si>
  <si>
    <t xml:space="preserve">3160602	</t>
  </si>
  <si>
    <t xml:space="preserve">HGUConf1478694382	</t>
  </si>
  <si>
    <t xml:space="preserve">999223289060431	</t>
  </si>
  <si>
    <t>GABRIEL/BENIGNO T</t>
  </si>
  <si>
    <t xml:space="preserve">3160687	</t>
  </si>
  <si>
    <t xml:space="preserve">814964	</t>
  </si>
  <si>
    <t xml:space="preserve">999223292552285	</t>
  </si>
  <si>
    <t>[伊普斯维奇]伊普斯威治便捷酒店(EasyHotel Ipswich)(94360190)</t>
  </si>
  <si>
    <t>基础双人房（无窗）&lt;2人入住&gt;&lt;不退款&gt;</t>
  </si>
  <si>
    <t>Edwards/James</t>
  </si>
  <si>
    <t xml:space="preserve">3161991	</t>
  </si>
  <si>
    <t xml:space="preserve">1478911774	</t>
  </si>
  <si>
    <t xml:space="preserve">999223292647141	</t>
  </si>
  <si>
    <t>[圣巴巴拉]圣巴巴拉凯艺酒店(Quality Inn Santa Barbara)(55402864)</t>
  </si>
  <si>
    <t>标准房, 1 张大床房&lt;2人入住&gt;&lt;不退款&gt;&lt;早餐&gt;</t>
  </si>
  <si>
    <t>JIANG/LIJUAN</t>
  </si>
  <si>
    <t xml:space="preserve">3162039	</t>
  </si>
  <si>
    <t xml:space="preserve">999223301136434	</t>
  </si>
  <si>
    <t>[檀香山]阿洛希拉尼威基基海滩度假村('Alohilani Resort Waikiki Beach)(55862069)</t>
  </si>
  <si>
    <t>标准特大床房&lt;2人入住&gt;&lt;不退款&gt;</t>
  </si>
  <si>
    <t>Guo/Ziqi</t>
  </si>
  <si>
    <t xml:space="preserve">3163190	</t>
  </si>
  <si>
    <t xml:space="preserve">999223302509728	</t>
  </si>
  <si>
    <t>[温哥华]温德姆华市区戴斯酒店(Days Inn by Wyndham Vancouver Downtown)(60480209)</t>
  </si>
  <si>
    <t>标准房（大床）&lt;2人入住&gt;&lt;不退款&gt;</t>
  </si>
  <si>
    <t>GOGIA/PRANSHU</t>
  </si>
  <si>
    <t xml:space="preserve">3163456	</t>
  </si>
  <si>
    <t xml:space="preserve">999223307457761	</t>
  </si>
  <si>
    <t>[安德莱赫特]尤马城市郊外小屋(YOOMA Urban Lodge)(69451722)</t>
  </si>
  <si>
    <t>四人间&lt;2人入住&gt;&lt;不退款&gt;</t>
  </si>
  <si>
    <t>SOLINGER/TIMOTHY JUSTIN</t>
  </si>
  <si>
    <t xml:space="preserve">3164629	</t>
  </si>
  <si>
    <t xml:space="preserve">999223308286825	</t>
  </si>
  <si>
    <t>[坎昆]坎昆中心克里斯塔尔城市酒店(Krystal Urban Cancun Centro)(56196494)</t>
  </si>
  <si>
    <t>双床房&lt;2人入住&gt;&lt;不退款&gt;</t>
  </si>
  <si>
    <t>NIEBLES/RAFAEL</t>
  </si>
  <si>
    <t xml:space="preserve">3165046	</t>
  </si>
  <si>
    <t xml:space="preserve">999223314533691	</t>
  </si>
  <si>
    <t>[曼谷]纳拉酒店(Narra Hotel)(68545205)</t>
  </si>
  <si>
    <t>标准双人间&lt;2人入住&gt;&lt;不退款&gt;&lt;早餐&gt;</t>
  </si>
  <si>
    <t>PANARACH/KUNYARAT,PANARACH/THANJIRA</t>
  </si>
  <si>
    <t xml:space="preserve">3165807	</t>
  </si>
  <si>
    <t xml:space="preserve">999223315435924	</t>
  </si>
  <si>
    <t>[帕拉尼亚克]晨丽度假酒店(Solaire Resort &amp; Casino)(55665949)</t>
  </si>
  <si>
    <t>湾景豪华房&lt;2人入住&gt;&lt;不退款&gt;</t>
  </si>
  <si>
    <t>Ke/Xinbang,Zhao/Zhichong,Hu/Weilang,Qin/Yan,Bai/Qinghua,Chen/Qiang</t>
  </si>
  <si>
    <t xml:space="preserve">3165997	</t>
  </si>
  <si>
    <t xml:space="preserve">HTL-WBD-390240125	</t>
  </si>
  <si>
    <t xml:space="preserve">999223318822646	</t>
  </si>
  <si>
    <t>[拉斯维加斯]拉斯维加斯威尼斯人—帕拉佐皇宫度假酒店(The Palazzo at The Venetian®)(55426442)</t>
  </si>
  <si>
    <t>奢华特大床套房&lt;2人入住&gt;&lt;不退款&gt;</t>
  </si>
  <si>
    <t>Lu/Bingcheng</t>
  </si>
  <si>
    <t xml:space="preserve">3166649	</t>
  </si>
  <si>
    <t xml:space="preserve">CRS:PLZO177676359 PMS:450066709542	</t>
  </si>
  <si>
    <t xml:space="preserve">999223334957501	</t>
  </si>
  <si>
    <t>[芭堤雅]康帕斯酒店集团诺瓦黄金酒店 (政府卫生认证)(Nova Gold Hotel by Compass Hospitality (SHA Plus+))(55414488)</t>
  </si>
  <si>
    <t>高级特大床房&lt;2人入住&gt;&lt;不退款&gt;</t>
  </si>
  <si>
    <t>SUN/HAOMENG,Jiang/Jianhao</t>
  </si>
  <si>
    <t xml:space="preserve">3169429	</t>
  </si>
  <si>
    <t xml:space="preserve">999223336210074	</t>
  </si>
  <si>
    <t>[新加坡]新加坡悦乐武吉士酒店(Village Hotel Bugis by Far East Hospitality)(55451678)</t>
  </si>
  <si>
    <t>LIU/XIANBIAO,ZHANG/ZHENFEN</t>
  </si>
  <si>
    <t xml:space="preserve">3169627	</t>
  </si>
  <si>
    <t xml:space="preserve">999223337415563	</t>
  </si>
  <si>
    <t>[西黑文]伊克诺旅店西汉文(Econo Lodge West Haven)(89916660)</t>
  </si>
  <si>
    <t>标准间1特大床&lt;1&gt;&lt;2人入住&gt;&lt;不退款&gt;&lt;早餐&gt;</t>
  </si>
  <si>
    <t>Zhou/Yang</t>
  </si>
  <si>
    <t xml:space="preserve">3169857	</t>
  </si>
  <si>
    <t xml:space="preserve">999223337500800	</t>
  </si>
  <si>
    <t>[肯普顿帕克]奥利弗坦博国际机场城市旅馆酒店(City Lodge Hotel at or Tambo International Airport)(55346098)</t>
  </si>
  <si>
    <t>客房&lt;2人入住&gt;&lt;不退款&gt;</t>
  </si>
  <si>
    <t>Thompson/Steve</t>
  </si>
  <si>
    <t xml:space="preserve">3169879	</t>
  </si>
  <si>
    <t xml:space="preserve">999223339517085	</t>
  </si>
  <si>
    <t>[盖拉德]安纳马斯 - 日内瓦基里亚德直营(Kyriad Direct Annemasse - Genève)(70791567)</t>
  </si>
  <si>
    <t>3张单人床房&lt;2人入住&gt;&lt;不退款&gt;</t>
  </si>
  <si>
    <t>LEVEQUE/MAUDE</t>
  </si>
  <si>
    <t xml:space="preserve">3170457	</t>
  </si>
  <si>
    <t xml:space="preserve">33698UC010128	</t>
  </si>
  <si>
    <t xml:space="preserve">999223343365635	</t>
  </si>
  <si>
    <t>[新加坡]新加坡中山公园华美达酒店 (政府卫生认证)(Ramada by Wyndham Singapore at Zhongshan Park (SG Clean))(70391128)</t>
  </si>
  <si>
    <t>城景客房&lt;2人入住&gt;&lt;不退款&gt;</t>
  </si>
  <si>
    <t>FAN/CHANGYANG,QIN/FENRU,HAO/RUI HONG</t>
  </si>
  <si>
    <t xml:space="preserve">3170903	</t>
  </si>
  <si>
    <t xml:space="preserve">MTN-4908932615557457349	</t>
  </si>
  <si>
    <t xml:space="preserve">999223345859092	</t>
  </si>
  <si>
    <t>[Tanjong Surat]迪沙鲁阿曼萨里酒店(Amansari Hotel Desaru)(91808934)</t>
  </si>
  <si>
    <t>高级双床房&lt;2人入住&gt;&lt;不退款&gt;&lt;早餐&gt;</t>
  </si>
  <si>
    <t>RNJ/UJANG</t>
  </si>
  <si>
    <t xml:space="preserve">3171224	</t>
  </si>
  <si>
    <t xml:space="preserve">N0079456	</t>
  </si>
  <si>
    <t xml:space="preserve">999223345995739	</t>
  </si>
  <si>
    <t>[旧金山]旧金山斯坦福庭院酒店(Stanford Court San Francisco)(55861995)</t>
  </si>
  <si>
    <t>WANG/YUE</t>
  </si>
  <si>
    <t xml:space="preserve">3171243	</t>
  </si>
  <si>
    <t xml:space="preserve">999223349609695	</t>
  </si>
  <si>
    <t>[卢克索]卢克索尼罗河施柏阁酒店(Steigenberger Nile Palace Luxor Hotel)(56467104)</t>
  </si>
  <si>
    <t>庭院景经典双床房&lt;2人入住&gt;&lt;不退款&gt;&lt;早餐&gt;</t>
  </si>
  <si>
    <t>LAM/WAN CHING,CHENG/CHEE LIK</t>
  </si>
  <si>
    <t xml:space="preserve">3171764	</t>
  </si>
  <si>
    <t xml:space="preserve">900737000039915	</t>
  </si>
  <si>
    <t xml:space="preserve">999223351030848	</t>
  </si>
  <si>
    <t>[迈阿密泉]迈阿密国际机场克拉里奥套房酒店(Clarion Inn &amp; Suites Miami International Airport)(55320453)</t>
  </si>
  <si>
    <t>双大床房(无烟)&lt;2人入住&gt;&lt;不退款&gt;</t>
  </si>
  <si>
    <t>BRENNAN/JOEL</t>
  </si>
  <si>
    <t xml:space="preserve">3172033	</t>
  </si>
  <si>
    <t xml:space="preserve">999223351390434	</t>
  </si>
  <si>
    <t>[普吉岛]珍珠酒店(政府卫生认证)(Pearl Hotel(SHA Extra Plus))(90352316)</t>
  </si>
  <si>
    <t>高级房&lt;2人入住&gt;&lt;不退款&gt;&lt;早餐&gt;</t>
  </si>
  <si>
    <t>GU/HONG</t>
  </si>
  <si>
    <t xml:space="preserve">3172114	</t>
  </si>
  <si>
    <t xml:space="preserve">25845464	</t>
  </si>
  <si>
    <t xml:space="preserve">999223353580840	</t>
  </si>
  <si>
    <t>[法兰克福]法兰克福旗帜酒店(The Flag West M.)(96745748)</t>
  </si>
  <si>
    <t>舒适房&lt;2人入住&gt;&lt;不退款&gt;</t>
  </si>
  <si>
    <t>LI/LUN</t>
  </si>
  <si>
    <t xml:space="preserve">3172303	</t>
  </si>
  <si>
    <t xml:space="preserve">999223355476101	</t>
  </si>
  <si>
    <t>[萨默维尔]萨默维尔伊克诺旅馆(Econo Lodge Summerville)(91809128)</t>
  </si>
  <si>
    <t>2张大床房(吸烟)&lt;2人入住&gt;&lt;不退款&gt;&lt;早餐&gt;</t>
  </si>
  <si>
    <t>Lee/Alexandra</t>
  </si>
  <si>
    <t xml:space="preserve">3172493	</t>
  </si>
  <si>
    <t xml:space="preserve">999223355709053	</t>
  </si>
  <si>
    <t>2张大床房(无烟)&lt;2人入住&gt;&lt;不退款&gt;&lt;早餐&gt;</t>
  </si>
  <si>
    <t>Wilson/Diane</t>
  </si>
  <si>
    <t xml:space="preserve">3172536	</t>
  </si>
  <si>
    <t xml:space="preserve">999223356322106	</t>
  </si>
  <si>
    <t>[波尔图]波尔图文奇酒店(Vincci Porto)(55822150)</t>
  </si>
  <si>
    <t>双人床房&lt;2人入住&gt;&lt;不退款&gt;</t>
  </si>
  <si>
    <t>SKOROBOGATOV/ALEKSEI,TSVETKOVA/IULIIA</t>
  </si>
  <si>
    <t xml:space="preserve">3172672	</t>
  </si>
  <si>
    <t xml:space="preserve">999223358533480	</t>
  </si>
  <si>
    <t>[瓜达拉哈拉]瓜达拉哈拉广场洛佩斯马特奥斯行政酒店(Hotel Guadalajara Plaza Ejecutivo Lopez Mateos)(90352739)</t>
  </si>
  <si>
    <t>行政双人床房&lt;2人入住&gt;&lt;不退款&gt;&lt;早餐&gt;</t>
  </si>
  <si>
    <t>HOU/XIUMIN</t>
  </si>
  <si>
    <t xml:space="preserve">3173007	</t>
  </si>
  <si>
    <t xml:space="preserve">999223360090929	</t>
  </si>
  <si>
    <t>[万隆市]万隆萨尼罗萨酒店(Sany Rosa Hotel Bandung)(94358465)</t>
  </si>
  <si>
    <t>CHENG/SHUHENG</t>
  </si>
  <si>
    <t xml:space="preserve">3173197	</t>
  </si>
  <si>
    <t xml:space="preserve">12657 Mr. Satrio//RCP	</t>
  </si>
  <si>
    <t xml:space="preserve">999223360093138	</t>
  </si>
  <si>
    <t>[河内]城市爱丽酒店(Urban Alley Hotel)(70391774)</t>
  </si>
  <si>
    <t>高级双人床房&lt;2人入住&gt;&lt;不退款&gt;</t>
  </si>
  <si>
    <t>PHAN/MY</t>
  </si>
  <si>
    <t xml:space="preserve">3173198	</t>
  </si>
  <si>
    <t xml:space="preserve">999223360673512	</t>
  </si>
  <si>
    <t>[英格尔伍德]加利福尼亚洛杉矶 - 洛杉矶 - 洛杉矶国际机场 6 号汽车旅馆(Motel 6 Los Angeles, CA - Los Angeles - LAX)(55304128)</t>
  </si>
  <si>
    <t>豪华两张大床房&lt;2人入住&gt;&lt;不退款&gt;</t>
  </si>
  <si>
    <t>mekbeb/wondwossen</t>
  </si>
  <si>
    <t xml:space="preserve">3173332	</t>
  </si>
  <si>
    <t xml:space="preserve">PH567CLPRF	</t>
  </si>
  <si>
    <t xml:space="preserve">999223362328597	</t>
  </si>
  <si>
    <t>[首尔]滨江酒店(The Riverside Hotel)(68031185)</t>
  </si>
  <si>
    <t>seo/seonhwa</t>
  </si>
  <si>
    <t xml:space="preserve">3173708	</t>
  </si>
  <si>
    <t xml:space="preserve">999223362474950	</t>
  </si>
  <si>
    <t>[北雅加达]智选假日酒店雅加达国际博览会店(Holiday Inn Express Jakarta International Expo, an IHG Hotel)(55639756)</t>
  </si>
  <si>
    <t>Zhang/lin</t>
  </si>
  <si>
    <t xml:space="preserve">3173745	</t>
  </si>
  <si>
    <t xml:space="preserve">26696456	</t>
  </si>
  <si>
    <t xml:space="preserve">999223362497334	</t>
  </si>
  <si>
    <t>[普吉岛]普吉格雷斯兰温泉度假酒店 (政府卫生认证)(Phuket Graceland Resort and Spa (SHA Extra Plus))(56185699)</t>
  </si>
  <si>
    <t>Duan/Jingxin</t>
  </si>
  <si>
    <t xml:space="preserve">3173751	</t>
  </si>
  <si>
    <t xml:space="preserve">999223363329514	</t>
  </si>
  <si>
    <t>[普吉岛]普吉岛卡伦海沙滩温泉度假酒店 (政府卫生认证)(Karon Sea Sands Resort &amp; Spa Phuket (SHA Extra Plus))(56140472)</t>
  </si>
  <si>
    <t>dengjue/dengjue,DIZHU/dizhu</t>
  </si>
  <si>
    <t xml:space="preserve">3174014	</t>
  </si>
  <si>
    <t xml:space="preserve">999223364105090	</t>
  </si>
  <si>
    <t>[北雅加达]雅加达东荟城智选假日酒店(Holiday Inn Express Jakarta Pluit Citygate, an IHG Hotel)(55426409)</t>
  </si>
  <si>
    <t>双床房&lt;2人入住&gt;&lt;不退款&gt;&lt;早餐&gt;</t>
  </si>
  <si>
    <t>Mi/Hengxing,Chen/Yuanyuan</t>
  </si>
  <si>
    <t xml:space="preserve">3174253	</t>
  </si>
  <si>
    <t xml:space="preserve">328365 Mr. Yundika//RCP	</t>
  </si>
  <si>
    <t xml:space="preserve">999223364791907	</t>
  </si>
  <si>
    <t>[舍维伊拉吕]巴黎南阿多尼斯公寓式酒店(Adonis Paris Sud)(55598814)</t>
  </si>
  <si>
    <t>双床一室房&lt;2人入住&gt;&lt;不退款&gt;</t>
  </si>
  <si>
    <t>MARNAT/Arnaud</t>
  </si>
  <si>
    <t xml:space="preserve">3174514	</t>
  </si>
  <si>
    <t xml:space="preserve">1481878560	</t>
  </si>
  <si>
    <t xml:space="preserve">999223364860421	</t>
  </si>
  <si>
    <t>[里约热内卢]普罗迪吉桑托斯杜蒙酒店(Prodigy Santos Dumont)(56206315)</t>
  </si>
  <si>
    <t>海景高级大床房&lt;2人入住&gt;&lt;不退款&gt;&lt;早餐&gt;</t>
  </si>
  <si>
    <t>Bortolini/Julia</t>
  </si>
  <si>
    <t xml:space="preserve">3174555	</t>
  </si>
  <si>
    <t xml:space="preserve">999223365007988	</t>
  </si>
  <si>
    <t>[下龙市]FLC 下龙湾高尔夫俱乐部与豪华度假村(FLC Halong Bay Golf Club &amp; Luxury Resort)(92031613)</t>
  </si>
  <si>
    <t>高尔夫景豪华双床房&lt;2人入住&gt;&lt;不退款&gt;&lt;早餐&gt;</t>
  </si>
  <si>
    <t>Cao/Yang</t>
  </si>
  <si>
    <t xml:space="preserve">3174622	</t>
  </si>
  <si>
    <t xml:space="preserve">1481944070	</t>
  </si>
  <si>
    <t xml:space="preserve">999223365072062	</t>
  </si>
  <si>
    <t>Atherton/Carole Ann</t>
  </si>
  <si>
    <t xml:space="preserve">3174656	</t>
  </si>
  <si>
    <t xml:space="preserve">1481981850	</t>
  </si>
  <si>
    <t xml:space="preserve">999223365126155	</t>
  </si>
  <si>
    <t>[尼斯]尼斯美丽海岸线酒店(Hôtel Nice Beau Rivage)(55254123)</t>
  </si>
  <si>
    <t>经典房&lt;2人入住&gt;&lt;不退款&gt;</t>
  </si>
  <si>
    <t>LI/SHAOHUA</t>
  </si>
  <si>
    <t xml:space="preserve">3174693	</t>
  </si>
  <si>
    <t xml:space="preserve">999223365169356	</t>
  </si>
  <si>
    <t>[坎贝尔]坎贝尔旅馆酒店(Campbell Inn Hotel)(55779758)</t>
  </si>
  <si>
    <t>豪华客房, 1 张特大床&lt;2人入住&gt;&lt;不退款&gt;&lt;早餐&gt;</t>
  </si>
  <si>
    <t>Boult/Nina</t>
  </si>
  <si>
    <t xml:space="preserve">3174716	</t>
  </si>
  <si>
    <t xml:space="preserve">127764172	</t>
  </si>
  <si>
    <t xml:space="preserve">999223365179528	</t>
  </si>
  <si>
    <t>[尔湾]索尼斯塔欧文(Sonesta Irvine)(55329006)</t>
  </si>
  <si>
    <t>豪华特大床房&lt;2人入住&gt;&lt;不退款&gt;</t>
  </si>
  <si>
    <t>OLeary/Erren</t>
  </si>
  <si>
    <t xml:space="preserve">3174725	</t>
  </si>
  <si>
    <t xml:space="preserve">999223365183308	</t>
  </si>
  <si>
    <t>Bennett/Sharon</t>
  </si>
  <si>
    <t xml:space="preserve">3174728	</t>
  </si>
  <si>
    <t xml:space="preserve">999223367675693	</t>
  </si>
  <si>
    <t>[利格城]南港度假酒店与会议中心(South Shore Harbour Resort and Conference Center)(55320787)</t>
  </si>
  <si>
    <t>Steele/John,Palma Toledo/Yini</t>
  </si>
  <si>
    <t xml:space="preserve">3174926	</t>
  </si>
  <si>
    <t xml:space="preserve">L7TDTJDQEX	</t>
  </si>
  <si>
    <t xml:space="preserve">999223368508246	</t>
  </si>
  <si>
    <t>[归仁]归仁养生度假村酒店(Avani Quy Nhon Resort)(68545500)</t>
  </si>
  <si>
    <t>海景豪华开放式客房&lt;2人入住&gt;&lt;不退款&gt;&lt;早餐&gt;</t>
  </si>
  <si>
    <t>MIYADAI/KENJI</t>
  </si>
  <si>
    <t xml:space="preserve">3174982	</t>
  </si>
  <si>
    <t xml:space="preserve">1482167056	</t>
  </si>
  <si>
    <t xml:space="preserve">999223369067071	</t>
  </si>
  <si>
    <t>Garcia/Gerardo</t>
  </si>
  <si>
    <t xml:space="preserve">3175039	</t>
  </si>
  <si>
    <t xml:space="preserve">999223370215365	</t>
  </si>
  <si>
    <t>[华盛顿]加劳德特大学凯洛格会议酒店(Kellogg Conference Hotel at Gallaudet University)(55861879)</t>
  </si>
  <si>
    <t>标准两张大床房&lt;2人入住&gt;&lt;不退款&gt;&lt;早餐&gt;</t>
  </si>
  <si>
    <t>Zhang/Weijia</t>
  </si>
  <si>
    <t xml:space="preserve">3175155	</t>
  </si>
  <si>
    <t xml:space="preserve">999223370292612	</t>
  </si>
  <si>
    <t>[曼谷]曼谷奇迹大酒店 (政府卫生认证)(Miracle Grand Convention Hotel)(55465043)</t>
  </si>
  <si>
    <t>豪华双人床房&lt;2人入住&gt;&lt;不退款&gt;</t>
  </si>
  <si>
    <t>VADEESIRISAK/VILAILUK</t>
  </si>
  <si>
    <t xml:space="preserve">3175169	</t>
  </si>
  <si>
    <t xml:space="preserve">999223370912742	</t>
  </si>
  <si>
    <t>[清迈]清迈名门酒店(Noble Place Chiangmai)(55768623)</t>
  </si>
  <si>
    <t>LO/HONG JING JACKY</t>
  </si>
  <si>
    <t xml:space="preserve">3175250	</t>
  </si>
  <si>
    <t xml:space="preserve">999223371142513	</t>
  </si>
  <si>
    <t>[大雅台]SMCO 风住宅酒店(Wind Residences by Smco)(92031130)</t>
  </si>
  <si>
    <t>1间卧室工作室（公园景观）&lt;2人入住&gt;&lt;不退款&gt;</t>
  </si>
  <si>
    <t>San Juan/Jonathan</t>
  </si>
  <si>
    <t xml:space="preserve">3175280	</t>
  </si>
  <si>
    <t xml:space="preserve">999223374489821	</t>
  </si>
  <si>
    <t>[科伦坡]科伦坡马里诺海滩酒店(Marino Beach Colombo)(55611733)</t>
  </si>
  <si>
    <t>LIU/YUELEI</t>
  </si>
  <si>
    <t xml:space="preserve">3175795	</t>
  </si>
  <si>
    <t xml:space="preserve">999223374525879	</t>
  </si>
  <si>
    <t>[班贾尔马辛]银河大酒店(Galaxy Hotel Banjarmasin)(55439443)</t>
  </si>
  <si>
    <t>高级双床房&lt;2人入住&gt;&lt;不退款&gt;</t>
  </si>
  <si>
    <t>LUO/FUXING,ZHANG/XIANXING</t>
  </si>
  <si>
    <t xml:space="preserve">3175800	</t>
  </si>
  <si>
    <t xml:space="preserve">100321	</t>
  </si>
  <si>
    <t xml:space="preserve">999223375233844	</t>
  </si>
  <si>
    <t>[巴厘岛]罗威那海滩酒店(Lovina Beach Hotel)(95139890)</t>
  </si>
  <si>
    <t>部分海景房&lt;2人入住&gt;&lt;不退款&gt;&lt;早餐&gt;</t>
  </si>
  <si>
    <t>chico/Mandhara bungalow</t>
  </si>
  <si>
    <t xml:space="preserve">3175918	</t>
  </si>
  <si>
    <t xml:space="preserve">330672	</t>
  </si>
  <si>
    <t xml:space="preserve">999223375832957	</t>
  </si>
  <si>
    <t>[欧文]欧文达拉斯沃斯堡国际机场南温德姆速 8 酒店(Super 8 by Wyndham Irving DFW Airport/South)(70788499)</t>
  </si>
  <si>
    <t>大号床房&lt;1&gt;&lt;2人入住&gt;&lt;不退款&gt;&lt;早餐&gt;</t>
  </si>
  <si>
    <t>LI/XINSHENG</t>
  </si>
  <si>
    <t xml:space="preserve">3176049	</t>
  </si>
  <si>
    <t xml:space="preserve">999223376042722	</t>
  </si>
  <si>
    <t>[曼谷]通罗城市住宅酒店(The Residence on Thonglor by Uhg)(55465051)</t>
  </si>
  <si>
    <t>一室精致套房&lt;2人入住&gt;&lt;不退款&gt;</t>
  </si>
  <si>
    <t>QIN/XIAOMIN</t>
  </si>
  <si>
    <t xml:space="preserve">3176109	</t>
  </si>
  <si>
    <t xml:space="preserve">999223376635265	</t>
  </si>
  <si>
    <t>[迈阿密泉]迈阿密机场住宿酒店(Sleep Inn Miami Airport)(92029796)</t>
  </si>
  <si>
    <t>无障碍大号床房&lt;2人入住&gt;&lt;不退款&gt;&lt;早餐&gt;</t>
  </si>
  <si>
    <t>DANSON/DAVID</t>
  </si>
  <si>
    <t xml:space="preserve">3176281	</t>
  </si>
  <si>
    <t xml:space="preserve">999223376995854	</t>
  </si>
  <si>
    <t>[普吉岛]甜蜜马丽娜度假村 - 自然 - 卡塔海滩 - SHA Extra Plus 认证(Sugar Marina Resort - NAUTICAL - Kata Beach - SHA plus)(55944527)</t>
  </si>
  <si>
    <t>豪华池景房&lt;2人入住&gt;&lt;不退款&gt;</t>
  </si>
  <si>
    <t>zhou/wenting</t>
  </si>
  <si>
    <t xml:space="preserve">3176395	</t>
  </si>
  <si>
    <t xml:space="preserve">-1482400702	</t>
  </si>
  <si>
    <t xml:space="preserve">999223377195178	</t>
  </si>
  <si>
    <t>[曼谷]香溢酒店(Sunny Residence)(55451989)</t>
  </si>
  <si>
    <t>三人房&lt;2人入住&gt;&lt;不退款&gt;</t>
  </si>
  <si>
    <t>ZHENG/yun</t>
  </si>
  <si>
    <t xml:space="preserve">3176474	</t>
  </si>
  <si>
    <t>退单</t>
  </si>
  <si>
    <t>，</t>
  </si>
  <si>
    <t>999223358533480此单多收35元待退回</t>
  </si>
  <si>
    <t>152094 HKD</t>
  </si>
  <si>
    <t>A230331095918481</t>
  </si>
  <si>
    <t>A230331095951481</t>
  </si>
  <si>
    <t>A230331100022925</t>
  </si>
  <si>
    <t>总计：152094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</si>
  <si>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</si>
  <si>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</si>
  <si>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</si>
  <si>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</si>
  <si>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</si>
  <si>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</si>
  <si>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</si>
  <si>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</si>
  <si>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</si>
  <si>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</si>
  <si>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</si>
  <si>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</si>
  <si>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</si>
  <si>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</si>
  <si>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</si>
  <si>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</si>
  <si>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</si>
  <si>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</si>
  <si>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</si>
  <si>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2023-03-27</t>
  </si>
  <si>
    <t>3176474</t>
  </si>
  <si>
    <t>香溢酒店</t>
  </si>
  <si>
    <t>ZHENG yun</t>
  </si>
  <si>
    <t>2023-03-28</t>
  </si>
  <si>
    <t>退房日周结</t>
  </si>
  <si>
    <t>314.81</t>
  </si>
  <si>
    <t>359.00</t>
  </si>
  <si>
    <t>0</t>
  </si>
  <si>
    <t>0.00</t>
  </si>
  <si>
    <t>携程汇智国际直连</t>
  </si>
  <si>
    <t>925</t>
  </si>
  <si>
    <t>2023-03-27 22:15:12</t>
  </si>
  <si>
    <t>否</t>
  </si>
  <si>
    <t>汇智国际旅游发展有限公司</t>
  </si>
  <si>
    <t>直连</t>
  </si>
  <si>
    <t>泰国</t>
  </si>
  <si>
    <t>3176395</t>
  </si>
  <si>
    <t>甜蜜滨海度假酒店 - 航海 - 卡塔海滩 (SHA Extra Plus)</t>
  </si>
  <si>
    <t>zhou wenting</t>
  </si>
  <si>
    <t>446.34</t>
  </si>
  <si>
    <t>509.00</t>
  </si>
  <si>
    <t>2023-03-27 21:59:34</t>
  </si>
  <si>
    <t>3176281</t>
  </si>
  <si>
    <t>迈阿密机场舒眠酒店</t>
  </si>
  <si>
    <t>DANSON DAVID</t>
  </si>
  <si>
    <t>655.04</t>
  </si>
  <si>
    <t>747.00</t>
  </si>
  <si>
    <t>2023-03-27 21:07:44</t>
  </si>
  <si>
    <t>美国</t>
  </si>
  <si>
    <t>3176109</t>
  </si>
  <si>
    <t>曼谷通罗UHG酒店</t>
  </si>
  <si>
    <t>QIN XIAOMIN</t>
  </si>
  <si>
    <t>416.53</t>
  </si>
  <si>
    <t>475.00</t>
  </si>
  <si>
    <t>2023-03-27 19:57:28</t>
  </si>
  <si>
    <t>3176049</t>
  </si>
  <si>
    <t>欧文达拉斯沃斯堡国际机场南温德姆速 8 酒店</t>
  </si>
  <si>
    <t>LI XINSHENG</t>
  </si>
  <si>
    <t>484.05</t>
  </si>
  <si>
    <t>552.00</t>
  </si>
  <si>
    <t>2023-03-27 19:30:49</t>
  </si>
  <si>
    <t>3175918</t>
  </si>
  <si>
    <t>罗威那海滩酒店</t>
  </si>
  <si>
    <t>chico Mandhara bungalow</t>
  </si>
  <si>
    <t>146.44</t>
  </si>
  <si>
    <t>167.00</t>
  </si>
  <si>
    <t>2023-03-27 18:42:49</t>
  </si>
  <si>
    <t>印度尼西亚</t>
  </si>
  <si>
    <t>3175800</t>
  </si>
  <si>
    <t>银河大酒店</t>
  </si>
  <si>
    <t>LUO FUXING,ZHANG XIANXING</t>
  </si>
  <si>
    <t>482.30</t>
  </si>
  <si>
    <t>550.00</t>
  </si>
  <si>
    <t>2023-03-27 17:36:59</t>
  </si>
  <si>
    <t>3175795</t>
  </si>
  <si>
    <t>科伦坡马里诺海滩酒店</t>
  </si>
  <si>
    <t>LIU YUELEI</t>
  </si>
  <si>
    <t>517.37</t>
  </si>
  <si>
    <t>590.00</t>
  </si>
  <si>
    <t>2023-03-27 17:34:09</t>
  </si>
  <si>
    <t>斯里兰卡</t>
  </si>
  <si>
    <t>3175280</t>
  </si>
  <si>
    <t>SMCO 风住宅酒店</t>
  </si>
  <si>
    <t>San Juan Jonathan</t>
  </si>
  <si>
    <t>159.60</t>
  </si>
  <si>
    <t>182.00</t>
  </si>
  <si>
    <t>2023-03-27 13:47:29</t>
  </si>
  <si>
    <t>菲律宾</t>
  </si>
  <si>
    <t>3175250</t>
  </si>
  <si>
    <t>清迈名门酒店</t>
  </si>
  <si>
    <t>LO HONG JING JACKY</t>
  </si>
  <si>
    <t>317.44</t>
  </si>
  <si>
    <t>362.00</t>
  </si>
  <si>
    <t>2023-03-27 13:24:29</t>
  </si>
  <si>
    <t>3175169</t>
  </si>
  <si>
    <t>奇迹大酒店</t>
  </si>
  <si>
    <t>VADEESIRISAK VILAILUK</t>
  </si>
  <si>
    <t>333.22</t>
  </si>
  <si>
    <t>380.00</t>
  </si>
  <si>
    <t>2023-03-27 12:56:08</t>
  </si>
  <si>
    <t>直采</t>
  </si>
  <si>
    <t>3175155</t>
  </si>
  <si>
    <t>加劳德特大学凯洛格会议酒店</t>
  </si>
  <si>
    <t>Zhang Weijia</t>
  </si>
  <si>
    <t>1740.65</t>
  </si>
  <si>
    <t>1985.00</t>
  </si>
  <si>
    <t>2023-03-27 12:33:30</t>
  </si>
  <si>
    <t>3175039</t>
  </si>
  <si>
    <t>迈阿密国际机场克拉丽奥套房酒店</t>
  </si>
  <si>
    <t>Garcia Gerardo</t>
  </si>
  <si>
    <t>575.25</t>
  </si>
  <si>
    <t>656.00</t>
  </si>
  <si>
    <t>2023-03-27 11:28:09</t>
  </si>
  <si>
    <t>3174982</t>
  </si>
  <si>
    <t>归仁养生度假村酒店</t>
  </si>
  <si>
    <t>MIYADAI KENJI</t>
  </si>
  <si>
    <t>918.99</t>
  </si>
  <si>
    <t>1048.00</t>
  </si>
  <si>
    <t>2023-03-27 10:57:37</t>
  </si>
  <si>
    <t>越南</t>
  </si>
  <si>
    <t>3174926</t>
  </si>
  <si>
    <t>南港度假酒店与会议中心</t>
  </si>
  <si>
    <t>Steele John,Palma Toledo Yini</t>
  </si>
  <si>
    <t>878.65</t>
  </si>
  <si>
    <t>1002.00</t>
  </si>
  <si>
    <t>2023-03-27 10:25:11</t>
  </si>
  <si>
    <t>3174728</t>
  </si>
  <si>
    <t>Bennett Sharon</t>
  </si>
  <si>
    <t>2023-03-27 07:08:22</t>
  </si>
  <si>
    <t>3174725</t>
  </si>
  <si>
    <t>索尼斯塔欧文</t>
  </si>
  <si>
    <t>OLeary Erren</t>
  </si>
  <si>
    <t>1129.45</t>
  </si>
  <si>
    <t>1288.00</t>
  </si>
  <si>
    <t>2023-03-27 07:05:00</t>
  </si>
  <si>
    <t>3174716</t>
  </si>
  <si>
    <t>坎贝尔旅馆酒店</t>
  </si>
  <si>
    <t>Boult Nina</t>
  </si>
  <si>
    <t>922.50</t>
  </si>
  <si>
    <t>1052.00</t>
  </si>
  <si>
    <t>2023-03-27 06:55:03</t>
  </si>
  <si>
    <t>3174693</t>
  </si>
  <si>
    <t>博里瓦奇酒店</t>
  </si>
  <si>
    <t>LI SHAOHUA</t>
  </si>
  <si>
    <t>634.88</t>
  </si>
  <si>
    <t>724.00</t>
  </si>
  <si>
    <t>2023-03-27 05:57:48</t>
  </si>
  <si>
    <t>法国</t>
  </si>
  <si>
    <t>3174656</t>
  </si>
  <si>
    <t>伊普斯威治便捷酒店</t>
  </si>
  <si>
    <t>Atherton Carole Ann</t>
  </si>
  <si>
    <t>272.72</t>
  </si>
  <si>
    <t>311.00</t>
  </si>
  <si>
    <t>2023-03-27 04:35:13</t>
  </si>
  <si>
    <t>英国</t>
  </si>
  <si>
    <t>3174622</t>
  </si>
  <si>
    <t>FLC 下龙湾高尔夫俱乐部与豪华度假村</t>
  </si>
  <si>
    <t>Cao Yang</t>
  </si>
  <si>
    <t>391.97</t>
  </si>
  <si>
    <t>447.00</t>
  </si>
  <si>
    <t>2023-03-27 03:20:28</t>
  </si>
  <si>
    <t>3174555</t>
  </si>
  <si>
    <t>普罗迪吉桑托斯杜蒙酒店</t>
  </si>
  <si>
    <t>Bortolini Julia</t>
  </si>
  <si>
    <t>1165.40</t>
  </si>
  <si>
    <t>1329.00</t>
  </si>
  <si>
    <t>2023-03-27 01:46:17</t>
  </si>
  <si>
    <t>巴西</t>
  </si>
  <si>
    <t>3174514</t>
  </si>
  <si>
    <t>巴黎南阿多尼斯公寓式酒店</t>
  </si>
  <si>
    <t>MARNAT Arnaud</t>
  </si>
  <si>
    <t>385.84</t>
  </si>
  <si>
    <t>440.00</t>
  </si>
  <si>
    <t>2023-03-27 01:09:10</t>
  </si>
  <si>
    <t>2023-03-26</t>
  </si>
  <si>
    <t>3174253</t>
  </si>
  <si>
    <t>雅加达东荟城智选假日酒店</t>
  </si>
  <si>
    <t>Mi Hengxing,Chen Yuanyuan</t>
  </si>
  <si>
    <t>584.02</t>
  </si>
  <si>
    <t>666.00</t>
  </si>
  <si>
    <t>2023-03-26 22:34:51</t>
  </si>
  <si>
    <t>3174014</t>
  </si>
  <si>
    <t>卡伦海沙滩温泉度假酒店</t>
  </si>
  <si>
    <t>dengjue dengjue,DIZHU dizhu</t>
  </si>
  <si>
    <t>1004.93</t>
  </si>
  <si>
    <t>1146.00</t>
  </si>
  <si>
    <t>2023-03-26 20:49:14</t>
  </si>
  <si>
    <t>3173751</t>
  </si>
  <si>
    <t>普吉岛格雷斯兰度假村</t>
  </si>
  <si>
    <t>Duan Jingxin</t>
  </si>
  <si>
    <t>1090.86</t>
  </si>
  <si>
    <t>1244.00</t>
  </si>
  <si>
    <t>2023-03-26 18:44:54</t>
  </si>
  <si>
    <t>3173745</t>
  </si>
  <si>
    <t>智选假日酒店雅加达国际博览会店</t>
  </si>
  <si>
    <t>Zhang lin</t>
  </si>
  <si>
    <t>463.88</t>
  </si>
  <si>
    <t>529.00</t>
  </si>
  <si>
    <t>2023-03-26 18:40:15</t>
  </si>
  <si>
    <t>3173708</t>
  </si>
  <si>
    <t>滨江酒店</t>
  </si>
  <si>
    <t>seo seonhwa</t>
  </si>
  <si>
    <t>445.47</t>
  </si>
  <si>
    <t>508.00</t>
  </si>
  <si>
    <t>2023-03-26 18:17:26</t>
  </si>
  <si>
    <t>韩国</t>
  </si>
  <si>
    <t>3173332</t>
  </si>
  <si>
    <t>加利福尼亚洛杉矶 - 洛杉矶 - 洛杉矶国际机场 6 号汽车旅馆</t>
  </si>
  <si>
    <t>mekbeb wondwossen</t>
  </si>
  <si>
    <t>602.43</t>
  </si>
  <si>
    <t>687.00</t>
  </si>
  <si>
    <t>2023-03-26 14:52:11</t>
  </si>
  <si>
    <t>3173198</t>
  </si>
  <si>
    <t>城市爱丽酒店</t>
  </si>
  <si>
    <t>PHAN MY</t>
  </si>
  <si>
    <t>138.55</t>
  </si>
  <si>
    <t>158.00</t>
  </si>
  <si>
    <t>2023-03-26 13:58:42</t>
  </si>
  <si>
    <t>3173197</t>
  </si>
  <si>
    <t>万隆萨尼罗萨酒店</t>
  </si>
  <si>
    <t>CHENG SHUHENG</t>
  </si>
  <si>
    <t>129.78</t>
  </si>
  <si>
    <t>148.00</t>
  </si>
  <si>
    <t>2023-03-26 13:48:35</t>
  </si>
  <si>
    <t>3173007</t>
  </si>
  <si>
    <t>瓜达拉哈拉广场洛佩斯马特奥斯行政酒店</t>
  </si>
  <si>
    <t>HOU XIUMIN</t>
  </si>
  <si>
    <t>1338.15</t>
  </si>
  <si>
    <t>1526.00</t>
  </si>
  <si>
    <t>1175.99</t>
  </si>
  <si>
    <t>-350</t>
  </si>
  <si>
    <t>-306</t>
  </si>
  <si>
    <t>2023-03-26 11:39:06</t>
  </si>
  <si>
    <t>墨西哥</t>
  </si>
  <si>
    <t>3172672</t>
  </si>
  <si>
    <t>波尔图文奇酒店</t>
  </si>
  <si>
    <t>SKOROBOGATOV ALEKSEI,TSVETKOVA IULIIA</t>
  </si>
  <si>
    <t>933.02</t>
  </si>
  <si>
    <t>1064.00</t>
  </si>
  <si>
    <t>2023-03-26 06:26:09</t>
  </si>
  <si>
    <t>葡萄牙</t>
  </si>
  <si>
    <t>3172536</t>
  </si>
  <si>
    <t>萨默维尔伊克诺旅馆</t>
  </si>
  <si>
    <t>Wilson Diane</t>
  </si>
  <si>
    <t>1124.19</t>
  </si>
  <si>
    <t>1282.00</t>
  </si>
  <si>
    <t>2023-03-26 02:12:45</t>
  </si>
  <si>
    <t>3172493</t>
  </si>
  <si>
    <t>Lee Alexandra</t>
  </si>
  <si>
    <t>2023-03-26 01:19:33</t>
  </si>
  <si>
    <t>2023-03-25</t>
  </si>
  <si>
    <t>3172114</t>
  </si>
  <si>
    <t>珍珠酒店(政府卫生认证)</t>
  </si>
  <si>
    <t>GU HONG</t>
  </si>
  <si>
    <t>235.12</t>
  </si>
  <si>
    <t>268.00</t>
  </si>
  <si>
    <t>2023-03-25 21:18:09</t>
  </si>
  <si>
    <t>3172033</t>
  </si>
  <si>
    <t>BRENNAN JOEL</t>
  </si>
  <si>
    <t>1582.65</t>
  </si>
  <si>
    <t>1804.00</t>
  </si>
  <si>
    <t>2023-03-25 20:39:08</t>
  </si>
  <si>
    <t>3171764</t>
  </si>
  <si>
    <t>施柏阁尼罗河宫卢克索酒店</t>
  </si>
  <si>
    <t>LAM WAN CHING,CHENG CHEE LIK</t>
  </si>
  <si>
    <t>1514.22</t>
  </si>
  <si>
    <t>1726.00</t>
  </si>
  <si>
    <t>2023-03-25 18:15:12</t>
  </si>
  <si>
    <t>埃及</t>
  </si>
  <si>
    <t>3171243</t>
  </si>
  <si>
    <t>旧金山斯坦福庭院酒店</t>
  </si>
  <si>
    <t>WANG YUE</t>
  </si>
  <si>
    <t>1910.76</t>
  </si>
  <si>
    <t>2178.00</t>
  </si>
  <si>
    <t>2023-03-25 13:39:13</t>
  </si>
  <si>
    <t>3171224</t>
  </si>
  <si>
    <t>迪沙鲁阿曼萨里酒店</t>
  </si>
  <si>
    <t>RNJ UJANG</t>
  </si>
  <si>
    <t>949.24</t>
  </si>
  <si>
    <t>1082.00</t>
  </si>
  <si>
    <t>2023-03-25 17:18:16</t>
  </si>
  <si>
    <t>马来西亚</t>
  </si>
  <si>
    <t>3170903</t>
  </si>
  <si>
    <t>新加坡中山公园华美达酒店</t>
  </si>
  <si>
    <t>FAN CHANGYANG,QIN FENRU,HAO RUI HONG</t>
  </si>
  <si>
    <t>2089.73</t>
  </si>
  <si>
    <t>2382.00</t>
  </si>
  <si>
    <t>2023-03-25 10:40:43</t>
  </si>
  <si>
    <t>新加坡</t>
  </si>
  <si>
    <t>3170457</t>
  </si>
  <si>
    <t>安纳马斯 - 日内瓦基里亚德直营</t>
  </si>
  <si>
    <t>LEVEQUE MAUDE</t>
  </si>
  <si>
    <t>1141.37</t>
  </si>
  <si>
    <t>1301.00</t>
  </si>
  <si>
    <t>2023-03-25 02:21:53</t>
  </si>
  <si>
    <t>2023-03-24</t>
  </si>
  <si>
    <t>3169879</t>
  </si>
  <si>
    <t>奥利弗坦博国际机场城市旅馆酒店</t>
  </si>
  <si>
    <t>Thompson Steve</t>
  </si>
  <si>
    <t>582.63</t>
  </si>
  <si>
    <t>669.00</t>
  </si>
  <si>
    <t>2023-03-24 20:54:35</t>
  </si>
  <si>
    <t>南非</t>
  </si>
  <si>
    <t>3169857</t>
  </si>
  <si>
    <t>西黑文伊克诺酒店</t>
  </si>
  <si>
    <t>Zhou Yang</t>
  </si>
  <si>
    <t>2222.54</t>
  </si>
  <si>
    <t>2552.00</t>
  </si>
  <si>
    <t>2023-03-24 20:46:27</t>
  </si>
  <si>
    <t>3169627</t>
  </si>
  <si>
    <t>新加坡悦乐武吉士酒店</t>
  </si>
  <si>
    <t>LIU XIANBIAO,ZHANG ZHENFEN</t>
  </si>
  <si>
    <t>3046.41</t>
  </si>
  <si>
    <t>3498.00</t>
  </si>
  <si>
    <t>2023-03-24 19:02:25</t>
  </si>
  <si>
    <t>3169429</t>
  </si>
  <si>
    <t>诺瓦黄金酒店</t>
  </si>
  <si>
    <t>SUN HAOMENG,Jiang Jianhao</t>
  </si>
  <si>
    <t>194.21</t>
  </si>
  <si>
    <t>223.00</t>
  </si>
  <si>
    <t>2023-03-24 17:30:19</t>
  </si>
  <si>
    <t>2023-03-23</t>
  </si>
  <si>
    <t>3166649</t>
  </si>
  <si>
    <t>拉斯维加斯威尼斯人—帕拉佐皇宫度假酒店</t>
  </si>
  <si>
    <t>Lu Bingcheng</t>
  </si>
  <si>
    <t>835.74</t>
  </si>
  <si>
    <t>951.00</t>
  </si>
  <si>
    <t>2023-03-23 17:05:48</t>
  </si>
  <si>
    <t>3165997</t>
  </si>
  <si>
    <t>晨丽度假酒店</t>
  </si>
  <si>
    <t>Ke Xinbang,Zhao Zhichong,Hu Weilang,Qin Yan,Bai Qinghua,Chen Qiang</t>
  </si>
  <si>
    <t>13278.67</t>
  </si>
  <si>
    <t>15110.00</t>
  </si>
  <si>
    <t>2023-03-23 13:29:22</t>
  </si>
  <si>
    <t>3165807</t>
  </si>
  <si>
    <t>纳拉酒店</t>
  </si>
  <si>
    <t>PANARACH KUNYARAT,PANARACH THANJIRA</t>
  </si>
  <si>
    <t>214.43</t>
  </si>
  <si>
    <t>244.00</t>
  </si>
  <si>
    <t>2023-03-23 12:32:20</t>
  </si>
  <si>
    <t>3165046</t>
  </si>
  <si>
    <t>坎昆中心克里斯塔尔城市酒店</t>
  </si>
  <si>
    <t>NIEBLES RAFAEL</t>
  </si>
  <si>
    <t>2668.04</t>
  </si>
  <si>
    <t>3036.00</t>
  </si>
  <si>
    <t>2023-03-23 07:07:20</t>
  </si>
  <si>
    <t>2023-03-22</t>
  </si>
  <si>
    <t>3164629</t>
  </si>
  <si>
    <t>尤马城市郊外小屋</t>
  </si>
  <si>
    <t>SOLINGER TIMOTHY JUSTIN</t>
  </si>
  <si>
    <t>933.60</t>
  </si>
  <si>
    <t>1062.00</t>
  </si>
  <si>
    <t>2023-03-22 23:36:08</t>
  </si>
  <si>
    <t>比利时</t>
  </si>
  <si>
    <t>3163456</t>
  </si>
  <si>
    <t>温德姆华市区戴斯酒店</t>
  </si>
  <si>
    <t>GOGIA PRANSHU</t>
  </si>
  <si>
    <t>789.43</t>
  </si>
  <si>
    <t>898.00</t>
  </si>
  <si>
    <t>2023-03-22 15:53:09</t>
  </si>
  <si>
    <t>加拿大</t>
  </si>
  <si>
    <t>3163190</t>
  </si>
  <si>
    <t>阿洛希拉尼威基基海滩度假村</t>
  </si>
  <si>
    <t>Guo Ziqi</t>
  </si>
  <si>
    <t>7233.23</t>
  </si>
  <si>
    <t>8228.00</t>
  </si>
  <si>
    <t>2023-03-22 14:26:29</t>
  </si>
  <si>
    <t>3162039</t>
  </si>
  <si>
    <t>圣巴巴拉品质酒店</t>
  </si>
  <si>
    <t>JIANG LIJUAN</t>
  </si>
  <si>
    <t>1730.07</t>
  </si>
  <si>
    <t>1968.00</t>
  </si>
  <si>
    <t>2023-03-22 02:00:17</t>
  </si>
  <si>
    <t>3161991</t>
  </si>
  <si>
    <t>Edwards James</t>
  </si>
  <si>
    <t>268.22</t>
  </si>
  <si>
    <t>305.00</t>
  </si>
  <si>
    <t>2023-03-22 01:10:31</t>
  </si>
  <si>
    <t>2023-03-21</t>
  </si>
  <si>
    <t>3160687</t>
  </si>
  <si>
    <t>马尼拉纽波特市智选假日酒店</t>
  </si>
  <si>
    <t>GABRIEL BENIGNO T</t>
  </si>
  <si>
    <t>404.52</t>
  </si>
  <si>
    <t>460.00</t>
  </si>
  <si>
    <t>2023-03-21 17:43:00</t>
  </si>
  <si>
    <t>3160602</t>
  </si>
  <si>
    <t>德维拉素万那普酒店</t>
  </si>
  <si>
    <t>CHANG WANPHEN</t>
  </si>
  <si>
    <t>152.14</t>
  </si>
  <si>
    <t>173.00</t>
  </si>
  <si>
    <t>2023-03-21 17:30:12</t>
  </si>
  <si>
    <t>3160459</t>
  </si>
  <si>
    <t>城市中心酒店</t>
  </si>
  <si>
    <t>YANG ZHIFENG</t>
  </si>
  <si>
    <t>143.34</t>
  </si>
  <si>
    <t>163.00</t>
  </si>
  <si>
    <t>2023-03-21 16:31:32</t>
  </si>
  <si>
    <t>2023-03-20</t>
  </si>
  <si>
    <t>3158064</t>
  </si>
  <si>
    <t>萨瓦蒂芭东度假村及水疗中心 - SHA Extra Plus 认证</t>
  </si>
  <si>
    <t>XUE RUILING,YU JIANNIAN,XUE QUNYAN</t>
  </si>
  <si>
    <t>2716.20</t>
  </si>
  <si>
    <t>3088.00</t>
  </si>
  <si>
    <t>2023-03-20 20:45:54</t>
  </si>
  <si>
    <t>3157546</t>
  </si>
  <si>
    <t>图克图克青年旅舍</t>
  </si>
  <si>
    <t>PETCHAI JUTAPORN,THAWORN JARUTSRI</t>
  </si>
  <si>
    <t>511.05</t>
  </si>
  <si>
    <t>581.00</t>
  </si>
  <si>
    <t>2023-03-20 18:09:45</t>
  </si>
  <si>
    <t>3157202</t>
  </si>
  <si>
    <t>瑞享埃尔玛扎迪拜公寓式酒店</t>
  </si>
  <si>
    <t>PEREIASLAVSKII GLEB,PEREIASLAVSKAIA NADEZHDA</t>
  </si>
  <si>
    <t>2881.57</t>
  </si>
  <si>
    <t>3276.00</t>
  </si>
  <si>
    <t>2023-03-20 15:35:46</t>
  </si>
  <si>
    <t>阿拉伯联合酋长国</t>
  </si>
  <si>
    <t>3156191</t>
  </si>
  <si>
    <t>纽约包沃利 M 市民酒店</t>
  </si>
  <si>
    <t>CHAN BILLY</t>
  </si>
  <si>
    <t>1484.76</t>
  </si>
  <si>
    <t>1688.00</t>
  </si>
  <si>
    <t>2023-03-20 06:21:33</t>
  </si>
  <si>
    <t>2023-03-19</t>
  </si>
  <si>
    <t>3154818</t>
  </si>
  <si>
    <t>LI XIAOXIANG,CHEN XIAOWEN,TANG YING,FU YAQIN</t>
  </si>
  <si>
    <t>1624.95</t>
  </si>
  <si>
    <t>1848.00</t>
  </si>
  <si>
    <t>2023-03-19 16:42:36</t>
  </si>
  <si>
    <t>3153649</t>
  </si>
  <si>
    <t>新加坡柏薇罗切斯特酒店 (政府卫生认证)</t>
  </si>
  <si>
    <t>Chen Kuo khai</t>
  </si>
  <si>
    <t>3745.82</t>
  </si>
  <si>
    <t>4260.00</t>
  </si>
  <si>
    <t>2023-03-19 10:19:09</t>
  </si>
  <si>
    <t>2023-03-18</t>
  </si>
  <si>
    <t>3150864</t>
  </si>
  <si>
    <t>曼谷拉查丹利中心酒店  (SHA Plus+)</t>
  </si>
  <si>
    <t>QIAN NAFEI,ZHAN WUFAN</t>
  </si>
  <si>
    <t>4151.24</t>
  </si>
  <si>
    <t>4720.00</t>
  </si>
  <si>
    <t>2023-03-18 15:44:54</t>
  </si>
  <si>
    <t>2023-03-16</t>
  </si>
  <si>
    <t>3143304</t>
  </si>
  <si>
    <t>芭东帕拉贡温泉度假酒店 (SHA Extra Plus)</t>
  </si>
  <si>
    <t>Sandhu Seerat,Sandhu Seerat</t>
  </si>
  <si>
    <t>902.35</t>
  </si>
  <si>
    <t>1024.00</t>
  </si>
  <si>
    <t>2023-03-16 19:12:17</t>
  </si>
  <si>
    <t>3141859</t>
  </si>
  <si>
    <t>新首尔酒店</t>
  </si>
  <si>
    <t>CHEN PEICHIAO,HUANG KAIJHU</t>
  </si>
  <si>
    <t>1336.78</t>
  </si>
  <si>
    <t>1517.00</t>
  </si>
  <si>
    <t>2023-03-17 08:39:36</t>
  </si>
  <si>
    <t>2023-03-15</t>
  </si>
  <si>
    <t>3138046</t>
  </si>
  <si>
    <t>橘郡约翰韦恩机场舒适套房酒店</t>
  </si>
  <si>
    <t>Tsai ChengHsien</t>
  </si>
  <si>
    <t>1778.02</t>
  </si>
  <si>
    <t>2026.00</t>
  </si>
  <si>
    <t>2023-03-15 17:39:00</t>
  </si>
  <si>
    <t>3136195</t>
  </si>
  <si>
    <t>黄金海岸赌场酒店</t>
  </si>
  <si>
    <t>Enns Miranda</t>
  </si>
  <si>
    <t>1706.05</t>
  </si>
  <si>
    <t>1944.00</t>
  </si>
  <si>
    <t>2023-03-15 10:09:03</t>
  </si>
  <si>
    <t>2023-03-14</t>
  </si>
  <si>
    <t>3134798</t>
  </si>
  <si>
    <t>宾州附近斯利普酒店</t>
  </si>
  <si>
    <t>Lee Do Hyun</t>
  </si>
  <si>
    <t>695.86</t>
  </si>
  <si>
    <t>796.00</t>
  </si>
  <si>
    <t>2023-03-14 21:26:42</t>
  </si>
  <si>
    <t>2023-03-13</t>
  </si>
  <si>
    <t>3128166</t>
  </si>
  <si>
    <t>曼谷拉差达宜必思尚品酒店</t>
  </si>
  <si>
    <t>wang yuting,wang chong</t>
  </si>
  <si>
    <t>313.11</t>
  </si>
  <si>
    <t>354.00</t>
  </si>
  <si>
    <t>2023-03-13 09:55:46</t>
  </si>
  <si>
    <t>3127840</t>
  </si>
  <si>
    <t>大野狼园林市酒店</t>
  </si>
  <si>
    <t>Cao Lina</t>
  </si>
  <si>
    <t>2002.51</t>
  </si>
  <si>
    <t>2264.00</t>
  </si>
  <si>
    <t>2023-03-13 07:18:42</t>
  </si>
  <si>
    <t>3127698</t>
  </si>
  <si>
    <t>Zanartu Matias</t>
  </si>
  <si>
    <t>2023-03-13 04:17:23</t>
  </si>
  <si>
    <t>2023-03-12</t>
  </si>
  <si>
    <t>3127223</t>
  </si>
  <si>
    <t>芭东伴我入眠设计酒店</t>
  </si>
  <si>
    <t>GE YIYAN,SUN LEI</t>
  </si>
  <si>
    <t>1042.65</t>
  </si>
  <si>
    <t>1180.00</t>
  </si>
  <si>
    <t>2023-03-13 12:37:07</t>
  </si>
  <si>
    <t>3124214</t>
  </si>
  <si>
    <t>曼谷气魄酒店</t>
  </si>
  <si>
    <t>RUNDEL DAVID</t>
  </si>
  <si>
    <t>1867.93</t>
  </si>
  <si>
    <t>2114.00</t>
  </si>
  <si>
    <t>2023-03-12 09:51:06</t>
  </si>
  <si>
    <t>2023-03-10</t>
  </si>
  <si>
    <t>3117832</t>
  </si>
  <si>
    <t>广场酒店 - 时代广场</t>
  </si>
  <si>
    <t>Kern Zachary</t>
  </si>
  <si>
    <t>994.68</t>
  </si>
  <si>
    <t>1119.00</t>
  </si>
  <si>
    <t>2023-03-10 16:04:28</t>
  </si>
  <si>
    <t>2023-03-09</t>
  </si>
  <si>
    <t>3111742</t>
  </si>
  <si>
    <t>谷船酒店</t>
  </si>
  <si>
    <t>DOROSHENKO LILIYA,DOROSHENKO VADYM</t>
  </si>
  <si>
    <t>1133.46</t>
  </si>
  <si>
    <t>1278.00</t>
  </si>
  <si>
    <t>2023-03-09 04:29:52</t>
  </si>
  <si>
    <t>2023-03-06</t>
  </si>
  <si>
    <t>3100314</t>
  </si>
  <si>
    <t>好莱坞酒店</t>
  </si>
  <si>
    <t>JIANG JIAYI</t>
  </si>
  <si>
    <t>977.25</t>
  </si>
  <si>
    <t>1109.00</t>
  </si>
  <si>
    <t>2023-03-06 15:57:33</t>
  </si>
  <si>
    <t>2023-03-05</t>
  </si>
  <si>
    <t>3095803</t>
  </si>
  <si>
    <t>曼谷拉玛九萨默赛特酒店</t>
  </si>
  <si>
    <t>TAI TSZ KA</t>
  </si>
  <si>
    <t>4984.07</t>
  </si>
  <si>
    <t>5656.00</t>
  </si>
  <si>
    <t>2023-03-05 15:52:07</t>
  </si>
  <si>
    <t>2023-02-27</t>
  </si>
  <si>
    <t>3070587</t>
  </si>
  <si>
    <t>洛杉矶中心区英迪格酒店</t>
  </si>
  <si>
    <t>YANG WENQIN,SUN YUCHEN</t>
  </si>
  <si>
    <t>6278.32</t>
  </si>
  <si>
    <t>7067.00</t>
  </si>
  <si>
    <t>2023-02-27 14:31:37</t>
  </si>
  <si>
    <t>3069737</t>
  </si>
  <si>
    <t>奥斯陆机场丽笙酒店暨会议中心</t>
  </si>
  <si>
    <t>ZHOU BIN,YAN JIANFENG,FU ZHICUN</t>
  </si>
  <si>
    <t>1762.59</t>
  </si>
  <si>
    <t>1984.00</t>
  </si>
  <si>
    <t>2023-02-27 09:39:07</t>
  </si>
  <si>
    <t>挪威</t>
  </si>
  <si>
    <t>2023-02-23</t>
  </si>
  <si>
    <t>3057207</t>
  </si>
  <si>
    <t>曼谷奔齐中心大酒店</t>
  </si>
  <si>
    <t>CHENG PIK SHAN SANDY,LEE WING YEE</t>
  </si>
  <si>
    <t>2892.24</t>
  </si>
  <si>
    <t>3290.00</t>
  </si>
  <si>
    <t>2023-02-23 10:34:43</t>
  </si>
  <si>
    <t>2023-02-16</t>
  </si>
  <si>
    <t>3034454</t>
  </si>
  <si>
    <t>巴黎梅费尔酒店</t>
  </si>
  <si>
    <t>Hammond Timothy John</t>
  </si>
  <si>
    <t>5968.76</t>
  </si>
  <si>
    <t>6823.00</t>
  </si>
  <si>
    <t>2023-02-16 06:27:26</t>
  </si>
  <si>
    <t>2023-02-10</t>
  </si>
  <si>
    <t>3018721</t>
  </si>
  <si>
    <t>巴拿马城瑞广场酒店</t>
  </si>
  <si>
    <t>Rose Lorraine</t>
  </si>
  <si>
    <t>642.84</t>
  </si>
  <si>
    <t>743.00</t>
  </si>
  <si>
    <t>2023-02-10 07:38:17</t>
  </si>
  <si>
    <t>巴拿马</t>
  </si>
  <si>
    <t>2023-02-04</t>
  </si>
  <si>
    <t>3003216</t>
  </si>
  <si>
    <t>甲米莱利乡村Spa度假酒店</t>
  </si>
  <si>
    <t>Rose Orit</t>
  </si>
  <si>
    <t>4312.16</t>
  </si>
  <si>
    <t>4984.00</t>
  </si>
  <si>
    <t>2023-02-04 14:38:42</t>
  </si>
  <si>
    <t>2023-01-12</t>
  </si>
  <si>
    <t>2941570</t>
  </si>
  <si>
    <t>艾尔西伦西欧坎波酒店</t>
  </si>
  <si>
    <t>LI JIA RONG,XU ZHENGSHUO</t>
  </si>
  <si>
    <t>1423.64</t>
  </si>
  <si>
    <t>1639.00</t>
  </si>
  <si>
    <t>2023-01-12 10:10:57</t>
  </si>
  <si>
    <t>哥斯达黎加</t>
  </si>
  <si>
    <t>2022-12-23</t>
  </si>
  <si>
    <t>2896508</t>
  </si>
  <si>
    <t>吉隆坡美利亚酒店</t>
  </si>
  <si>
    <t>YEO Keith</t>
  </si>
  <si>
    <t>1968.20</t>
  </si>
  <si>
    <t>2192.00</t>
  </si>
  <si>
    <t>2022-12-24 10:34:47</t>
  </si>
  <si>
    <t>2022-10-29</t>
  </si>
  <si>
    <t>2765772</t>
  </si>
  <si>
    <t>马西安花园酒店</t>
  </si>
  <si>
    <t>Studenski Evelyn,Reli Lucie</t>
  </si>
  <si>
    <t>459.25</t>
  </si>
  <si>
    <t>496.00</t>
  </si>
  <si>
    <t>2022-10-29 20:58:42</t>
  </si>
  <si>
    <t>2022-10-02</t>
  </si>
  <si>
    <t>2721060</t>
  </si>
  <si>
    <t>萨马亚巴厘岛塞米亚克别墅</t>
  </si>
  <si>
    <t>KIM YOUNGKWON,LEE BITNA</t>
  </si>
  <si>
    <t>2503.74</t>
  </si>
  <si>
    <t>2755.00</t>
  </si>
  <si>
    <t>2022-10-02 17:07:50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</si>
</sst>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45012</v>
      </c>
      <c r="G2" s="6">
        <v>45013</v>
      </c>
      <c r="H2" s="4">
        <v>1</v>
      </c>
      <c r="I2" s="4">
        <v>1</v>
      </c>
      <c r="J2" s="4">
        <v>1</v>
      </c>
      <c r="K2" s="4" t="s">
        <v>30</v>
      </c>
      <c r="L2" s="4">
        <v>2755</v>
      </c>
      <c r="M2" s="4">
        <v>2755</v>
      </c>
      <c r="N2" s="4" t="s">
        <v>31</v>
      </c>
      <c r="O2" s="4" t="s">
        <v>32</v>
      </c>
      <c r="P2" s="4" t="s">
        <v>33</v>
      </c>
      <c r="Q2" s="4">
        <v>0</v>
      </c>
      <c r="R2" s="7">
        <v>44836</v>
      </c>
      <c r="S2" s="6">
        <v>45016</v>
      </c>
      <c r="T2" s="4" t="s">
        <v>34</v>
      </c>
      <c r="U2" s="4">
        <v>2755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45012</v>
      </c>
      <c r="G3" s="6">
        <v>45013</v>
      </c>
      <c r="H3" s="4">
        <v>1</v>
      </c>
      <c r="I3" s="4">
        <v>1</v>
      </c>
      <c r="J3" s="4">
        <v>1</v>
      </c>
      <c r="K3" s="4" t="s">
        <v>30</v>
      </c>
      <c r="L3" s="4">
        <v>496</v>
      </c>
      <c r="M3" s="4">
        <v>496</v>
      </c>
      <c r="N3" s="4" t="s">
        <v>40</v>
      </c>
      <c r="O3" s="4" t="s">
        <v>32</v>
      </c>
      <c r="P3" s="4" t="s">
        <v>33</v>
      </c>
      <c r="Q3" s="4">
        <v>0</v>
      </c>
      <c r="R3" s="7">
        <v>44863</v>
      </c>
      <c r="S3" s="6">
        <v>45016</v>
      </c>
      <c r="T3" s="4" t="s">
        <v>34</v>
      </c>
      <c r="U3" s="4">
        <v>496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45008</v>
      </c>
      <c r="G4" s="6">
        <v>45013</v>
      </c>
      <c r="H4" s="4">
        <v>1</v>
      </c>
      <c r="I4" s="4">
        <v>5</v>
      </c>
      <c r="J4" s="4">
        <v>5</v>
      </c>
      <c r="K4" s="4" t="s">
        <v>30</v>
      </c>
      <c r="L4" s="4">
        <v>2192</v>
      </c>
      <c r="M4" s="4">
        <v>2192</v>
      </c>
      <c r="N4" s="4" t="s">
        <v>46</v>
      </c>
      <c r="O4" s="4" t="s">
        <v>32</v>
      </c>
      <c r="P4" s="4" t="s">
        <v>33</v>
      </c>
      <c r="Q4" s="4">
        <v>0</v>
      </c>
      <c r="R4" s="7">
        <v>44918</v>
      </c>
      <c r="S4" s="6">
        <v>45016</v>
      </c>
      <c r="T4" s="4" t="s">
        <v>34</v>
      </c>
      <c r="U4" s="4">
        <v>2192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45012</v>
      </c>
      <c r="G5" s="6">
        <v>45013</v>
      </c>
      <c r="H5" s="4">
        <v>1</v>
      </c>
      <c r="I5" s="4">
        <v>1</v>
      </c>
      <c r="J5" s="4">
        <v>1</v>
      </c>
      <c r="K5" s="4" t="s">
        <v>30</v>
      </c>
      <c r="L5" s="4">
        <v>1639</v>
      </c>
      <c r="M5" s="4">
        <v>1639</v>
      </c>
      <c r="N5" s="4" t="s">
        <v>51</v>
      </c>
      <c r="O5" s="4" t="s">
        <v>32</v>
      </c>
      <c r="P5" s="4" t="s">
        <v>33</v>
      </c>
      <c r="Q5" s="4">
        <v>0</v>
      </c>
      <c r="R5" s="7">
        <v>44938</v>
      </c>
      <c r="S5" s="6">
        <v>45016</v>
      </c>
      <c r="T5" s="4" t="s">
        <v>34</v>
      </c>
      <c r="U5" s="4">
        <v>1639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45006</v>
      </c>
      <c r="G6" s="6">
        <v>45013</v>
      </c>
      <c r="H6" s="4">
        <v>1</v>
      </c>
      <c r="I6" s="4">
        <v>7</v>
      </c>
      <c r="J6" s="4">
        <v>7</v>
      </c>
      <c r="K6" s="4" t="s">
        <v>30</v>
      </c>
      <c r="L6" s="4">
        <v>4984</v>
      </c>
      <c r="M6" s="4">
        <v>4984</v>
      </c>
      <c r="N6" s="4" t="s">
        <v>57</v>
      </c>
      <c r="O6" s="4" t="s">
        <v>32</v>
      </c>
      <c r="P6" s="4" t="s">
        <v>33</v>
      </c>
      <c r="Q6" s="4">
        <v>0</v>
      </c>
      <c r="R6" s="7">
        <v>44961</v>
      </c>
      <c r="S6" s="6">
        <v>45016</v>
      </c>
      <c r="T6" s="4" t="s">
        <v>34</v>
      </c>
      <c r="U6" s="4">
        <v>4984</v>
      </c>
      <c r="V6" s="4">
        <v>0</v>
      </c>
      <c r="W6" s="4">
        <v>0</v>
      </c>
      <c r="X6" s="4" t="s">
        <v>58</v>
      </c>
      <c r="Y6" s="4" t="s">
        <v>35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45012</v>
      </c>
      <c r="G7" s="6">
        <v>45013</v>
      </c>
      <c r="H7" s="4">
        <v>1</v>
      </c>
      <c r="I7" s="4">
        <v>1</v>
      </c>
      <c r="J7" s="4">
        <v>1</v>
      </c>
      <c r="K7" s="4" t="s">
        <v>30</v>
      </c>
      <c r="L7" s="4">
        <v>743</v>
      </c>
      <c r="M7" s="4">
        <v>743</v>
      </c>
      <c r="N7" s="4" t="s">
        <v>62</v>
      </c>
      <c r="O7" s="4" t="s">
        <v>32</v>
      </c>
      <c r="P7" s="4" t="s">
        <v>33</v>
      </c>
      <c r="Q7" s="4">
        <v>0</v>
      </c>
      <c r="R7" s="7">
        <v>44967</v>
      </c>
      <c r="S7" s="6">
        <v>45016</v>
      </c>
      <c r="T7" s="4" t="s">
        <v>34</v>
      </c>
      <c r="U7" s="4">
        <v>743</v>
      </c>
      <c r="V7" s="4">
        <v>0</v>
      </c>
      <c r="W7" s="4">
        <v>0</v>
      </c>
      <c r="X7" s="4" t="s">
        <v>63</v>
      </c>
      <c r="Y7" s="4" t="s">
        <v>35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45009</v>
      </c>
      <c r="G8" s="6">
        <v>45013</v>
      </c>
      <c r="H8" s="4">
        <v>1</v>
      </c>
      <c r="I8" s="4">
        <v>4</v>
      </c>
      <c r="J8" s="4">
        <v>4</v>
      </c>
      <c r="K8" s="4" t="s">
        <v>30</v>
      </c>
      <c r="L8" s="4">
        <v>6823</v>
      </c>
      <c r="M8" s="4">
        <v>6823</v>
      </c>
      <c r="N8" s="4" t="s">
        <v>67</v>
      </c>
      <c r="O8" s="4" t="s">
        <v>32</v>
      </c>
      <c r="P8" s="4" t="s">
        <v>33</v>
      </c>
      <c r="Q8" s="4">
        <v>0</v>
      </c>
      <c r="R8" s="7">
        <v>44973</v>
      </c>
      <c r="S8" s="6">
        <v>45016</v>
      </c>
      <c r="T8" s="4" t="s">
        <v>34</v>
      </c>
      <c r="U8" s="4">
        <v>6823</v>
      </c>
      <c r="V8" s="4">
        <v>0</v>
      </c>
      <c r="W8" s="4">
        <v>0</v>
      </c>
      <c r="X8" s="4" t="s">
        <v>68</v>
      </c>
      <c r="Y8" s="4" t="s">
        <v>35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45008</v>
      </c>
      <c r="G9" s="6">
        <v>45013</v>
      </c>
      <c r="H9" s="4">
        <v>1</v>
      </c>
      <c r="I9" s="4">
        <v>5</v>
      </c>
      <c r="J9" s="4">
        <v>5</v>
      </c>
      <c r="K9" s="4" t="s">
        <v>30</v>
      </c>
      <c r="L9" s="4">
        <v>3290</v>
      </c>
      <c r="M9" s="4">
        <v>3290</v>
      </c>
      <c r="N9" s="4" t="s">
        <v>72</v>
      </c>
      <c r="O9" s="4" t="s">
        <v>32</v>
      </c>
      <c r="P9" s="4" t="s">
        <v>33</v>
      </c>
      <c r="Q9" s="4">
        <v>0</v>
      </c>
      <c r="R9" s="7">
        <v>44980</v>
      </c>
      <c r="S9" s="6">
        <v>45016</v>
      </c>
      <c r="T9" s="4" t="s">
        <v>34</v>
      </c>
      <c r="U9" s="4">
        <v>3290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45010</v>
      </c>
      <c r="G10" s="6">
        <v>45013</v>
      </c>
      <c r="H10" s="4">
        <v>1</v>
      </c>
      <c r="I10" s="4">
        <v>3</v>
      </c>
      <c r="J10" s="4">
        <v>3</v>
      </c>
      <c r="K10" s="4" t="s">
        <v>30</v>
      </c>
      <c r="L10" s="4">
        <v>2805</v>
      </c>
      <c r="M10" s="4">
        <v>2805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44983</v>
      </c>
      <c r="S10" s="6">
        <v>45016</v>
      </c>
      <c r="T10" s="4" t="s">
        <v>34</v>
      </c>
      <c r="U10" s="4">
        <v>2805</v>
      </c>
      <c r="V10" s="4">
        <v>0</v>
      </c>
      <c r="W10" s="4">
        <v>0</v>
      </c>
      <c r="X10" s="4" t="s">
        <v>79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80</v>
      </c>
      <c r="D11" s="4" t="s">
        <v>76</v>
      </c>
      <c r="E11" s="4" t="s">
        <v>77</v>
      </c>
      <c r="F11" s="6">
        <v>45010</v>
      </c>
      <c r="G11" s="6">
        <v>45013</v>
      </c>
      <c r="H11" s="4">
        <v>1</v>
      </c>
      <c r="I11" s="4">
        <v>3</v>
      </c>
      <c r="J11" s="4">
        <v>3</v>
      </c>
      <c r="K11" s="4" t="s">
        <v>30</v>
      </c>
      <c r="L11" s="4">
        <v>-2805</v>
      </c>
      <c r="M11" s="4">
        <v>-2805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44983</v>
      </c>
      <c r="S11" s="6">
        <v>45016</v>
      </c>
      <c r="T11" s="4" t="s">
        <v>34</v>
      </c>
      <c r="U11" s="4">
        <v>-2805</v>
      </c>
      <c r="V11" s="4">
        <v>0</v>
      </c>
      <c r="W11" s="4">
        <v>0</v>
      </c>
      <c r="X11" s="4" t="s">
        <v>79</v>
      </c>
      <c r="Y11" s="4" t="s">
        <v>35</v>
      </c>
    </row>
    <row r="12" s="4" customFormat="1" spans="1:26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45012</v>
      </c>
      <c r="G12" s="6">
        <v>45013</v>
      </c>
      <c r="H12" s="4">
        <v>2</v>
      </c>
      <c r="I12" s="4">
        <v>1</v>
      </c>
      <c r="J12" s="4">
        <v>2</v>
      </c>
      <c r="K12" s="4" t="s">
        <v>30</v>
      </c>
      <c r="L12" s="4">
        <v>1984</v>
      </c>
      <c r="M12" s="4">
        <v>1984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44984</v>
      </c>
      <c r="S12" s="6">
        <v>45016</v>
      </c>
      <c r="T12" s="4" t="s">
        <v>34</v>
      </c>
      <c r="U12" s="4">
        <v>1984</v>
      </c>
      <c r="V12" s="4">
        <v>0</v>
      </c>
      <c r="W12" s="4">
        <v>0</v>
      </c>
      <c r="X12" s="4" t="s">
        <v>85</v>
      </c>
      <c r="Y12" s="4">
        <v>50859248</v>
      </c>
      <c r="Z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45009</v>
      </c>
      <c r="G13" s="6">
        <v>45013</v>
      </c>
      <c r="H13" s="4">
        <v>1</v>
      </c>
      <c r="I13" s="4">
        <v>4</v>
      </c>
      <c r="J13" s="4">
        <v>4</v>
      </c>
      <c r="K13" s="4" t="s">
        <v>30</v>
      </c>
      <c r="L13" s="4">
        <v>7067</v>
      </c>
      <c r="M13" s="4">
        <v>7067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44984</v>
      </c>
      <c r="S13" s="6">
        <v>45016</v>
      </c>
      <c r="T13" s="4" t="s">
        <v>34</v>
      </c>
      <c r="U13" s="4">
        <v>7067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45009</v>
      </c>
      <c r="G14" s="6">
        <v>45013</v>
      </c>
      <c r="H14" s="4">
        <v>1</v>
      </c>
      <c r="I14" s="4">
        <v>4</v>
      </c>
      <c r="J14" s="4">
        <v>4</v>
      </c>
      <c r="K14" s="4" t="s">
        <v>30</v>
      </c>
      <c r="L14" s="4">
        <v>5656</v>
      </c>
      <c r="M14" s="4">
        <v>5656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44990</v>
      </c>
      <c r="S14" s="6">
        <v>45016</v>
      </c>
      <c r="T14" s="4" t="s">
        <v>34</v>
      </c>
      <c r="U14" s="4">
        <v>5656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45012</v>
      </c>
      <c r="G15" s="6">
        <v>45013</v>
      </c>
      <c r="H15" s="4">
        <v>1</v>
      </c>
      <c r="I15" s="4">
        <v>1</v>
      </c>
      <c r="J15" s="4">
        <v>1</v>
      </c>
      <c r="K15" s="4" t="s">
        <v>30</v>
      </c>
      <c r="L15" s="4">
        <v>1109</v>
      </c>
      <c r="M15" s="4">
        <v>1109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44991</v>
      </c>
      <c r="S15" s="6">
        <v>45016</v>
      </c>
      <c r="T15" s="4" t="s">
        <v>34</v>
      </c>
      <c r="U15" s="4">
        <v>1109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45010</v>
      </c>
      <c r="G16" s="6">
        <v>45013</v>
      </c>
      <c r="H16" s="4">
        <v>1</v>
      </c>
      <c r="I16" s="4">
        <v>3</v>
      </c>
      <c r="J16" s="4">
        <v>3</v>
      </c>
      <c r="K16" s="4" t="s">
        <v>30</v>
      </c>
      <c r="L16" s="4">
        <v>1278</v>
      </c>
      <c r="M16" s="4">
        <v>1278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44994</v>
      </c>
      <c r="S16" s="6">
        <v>45016</v>
      </c>
      <c r="T16" s="4" t="s">
        <v>34</v>
      </c>
      <c r="U16" s="4">
        <v>1278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83</v>
      </c>
      <c r="F17" s="6">
        <v>45012</v>
      </c>
      <c r="G17" s="6">
        <v>45013</v>
      </c>
      <c r="H17" s="4">
        <v>1</v>
      </c>
      <c r="I17" s="4">
        <v>1</v>
      </c>
      <c r="J17" s="4">
        <v>1</v>
      </c>
      <c r="K17" s="4" t="s">
        <v>30</v>
      </c>
      <c r="L17" s="4">
        <v>1119</v>
      </c>
      <c r="M17" s="4">
        <v>1119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44995</v>
      </c>
      <c r="S17" s="6">
        <v>45016</v>
      </c>
      <c r="T17" s="4" t="s">
        <v>34</v>
      </c>
      <c r="U17" s="4">
        <v>1119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45009</v>
      </c>
      <c r="G18" s="6">
        <v>45013</v>
      </c>
      <c r="H18" s="4">
        <v>1</v>
      </c>
      <c r="I18" s="4">
        <v>4</v>
      </c>
      <c r="J18" s="4">
        <v>4</v>
      </c>
      <c r="K18" s="4" t="s">
        <v>30</v>
      </c>
      <c r="L18" s="4">
        <v>2114</v>
      </c>
      <c r="M18" s="4">
        <v>2114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44997</v>
      </c>
      <c r="S18" s="6">
        <v>45016</v>
      </c>
      <c r="T18" s="4" t="s">
        <v>34</v>
      </c>
      <c r="U18" s="4">
        <v>2114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45011</v>
      </c>
      <c r="G19" s="6">
        <v>45013</v>
      </c>
      <c r="H19" s="4">
        <v>1</v>
      </c>
      <c r="I19" s="4">
        <v>2</v>
      </c>
      <c r="J19" s="4">
        <v>2</v>
      </c>
      <c r="K19" s="4" t="s">
        <v>30</v>
      </c>
      <c r="L19" s="4">
        <v>1180</v>
      </c>
      <c r="M19" s="4">
        <v>1180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44997</v>
      </c>
      <c r="S19" s="6">
        <v>45016</v>
      </c>
      <c r="T19" s="4" t="s">
        <v>34</v>
      </c>
      <c r="U19" s="4">
        <v>1180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45012</v>
      </c>
      <c r="G20" s="6">
        <v>45013</v>
      </c>
      <c r="H20" s="4">
        <v>1</v>
      </c>
      <c r="I20" s="4">
        <v>1</v>
      </c>
      <c r="J20" s="4">
        <v>1</v>
      </c>
      <c r="K20" s="4" t="s">
        <v>30</v>
      </c>
      <c r="L20" s="4">
        <v>2264</v>
      </c>
      <c r="M20" s="4">
        <v>2264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44998</v>
      </c>
      <c r="S20" s="6">
        <v>45016</v>
      </c>
      <c r="T20" s="4" t="s">
        <v>34</v>
      </c>
      <c r="U20" s="4">
        <v>2264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45012</v>
      </c>
      <c r="G21" s="6">
        <v>45013</v>
      </c>
      <c r="H21" s="4">
        <v>1</v>
      </c>
      <c r="I21" s="4">
        <v>1</v>
      </c>
      <c r="J21" s="4">
        <v>1</v>
      </c>
      <c r="K21" s="4" t="s">
        <v>30</v>
      </c>
      <c r="L21" s="4">
        <v>2264</v>
      </c>
      <c r="M21" s="4">
        <v>2264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44998</v>
      </c>
      <c r="S21" s="6">
        <v>45016</v>
      </c>
      <c r="T21" s="4" t="s">
        <v>34</v>
      </c>
      <c r="U21" s="4">
        <v>2264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83</v>
      </c>
      <c r="F22" s="6">
        <v>45012</v>
      </c>
      <c r="G22" s="6">
        <v>45013</v>
      </c>
      <c r="H22" s="4">
        <v>1</v>
      </c>
      <c r="I22" s="4">
        <v>1</v>
      </c>
      <c r="J22" s="4">
        <v>1</v>
      </c>
      <c r="K22" s="4" t="s">
        <v>30</v>
      </c>
      <c r="L22" s="4">
        <v>354</v>
      </c>
      <c r="M22" s="4">
        <v>354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44998</v>
      </c>
      <c r="S22" s="6">
        <v>45016</v>
      </c>
      <c r="T22" s="4" t="s">
        <v>34</v>
      </c>
      <c r="U22" s="4">
        <v>354</v>
      </c>
      <c r="V22" s="4">
        <v>0</v>
      </c>
      <c r="W22" s="4">
        <v>0</v>
      </c>
      <c r="X22" s="4" t="s">
        <v>141</v>
      </c>
      <c r="Y22" s="4" t="s">
        <v>35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45012</v>
      </c>
      <c r="G23" s="6">
        <v>45013</v>
      </c>
      <c r="H23" s="4">
        <v>1</v>
      </c>
      <c r="I23" s="4">
        <v>1</v>
      </c>
      <c r="J23" s="4">
        <v>1</v>
      </c>
      <c r="K23" s="4" t="s">
        <v>30</v>
      </c>
      <c r="L23" s="4">
        <v>796</v>
      </c>
      <c r="M23" s="4">
        <v>796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44999</v>
      </c>
      <c r="S23" s="6">
        <v>45016</v>
      </c>
      <c r="T23" s="4" t="s">
        <v>34</v>
      </c>
      <c r="U23" s="4">
        <v>796</v>
      </c>
      <c r="V23" s="4">
        <v>0</v>
      </c>
      <c r="W23" s="4">
        <v>0</v>
      </c>
      <c r="X23" s="4" t="s">
        <v>146</v>
      </c>
      <c r="Y23" s="4" t="s">
        <v>35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45010</v>
      </c>
      <c r="G24" s="6">
        <v>45013</v>
      </c>
      <c r="H24" s="4">
        <v>1</v>
      </c>
      <c r="I24" s="4">
        <v>3</v>
      </c>
      <c r="J24" s="4">
        <v>3</v>
      </c>
      <c r="K24" s="4" t="s">
        <v>30</v>
      </c>
      <c r="L24" s="4">
        <v>1944</v>
      </c>
      <c r="M24" s="4">
        <v>1944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45000</v>
      </c>
      <c r="S24" s="6">
        <v>45016</v>
      </c>
      <c r="T24" s="4" t="s">
        <v>34</v>
      </c>
      <c r="U24" s="4">
        <v>1944</v>
      </c>
      <c r="V24" s="4">
        <v>0</v>
      </c>
      <c r="W24" s="4">
        <v>0</v>
      </c>
      <c r="X24" s="4" t="s">
        <v>151</v>
      </c>
      <c r="Y24" s="4" t="s">
        <v>35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45012</v>
      </c>
      <c r="G25" s="6">
        <v>45013</v>
      </c>
      <c r="H25" s="4">
        <v>2</v>
      </c>
      <c r="I25" s="4">
        <v>1</v>
      </c>
      <c r="J25" s="4">
        <v>2</v>
      </c>
      <c r="K25" s="4" t="s">
        <v>30</v>
      </c>
      <c r="L25" s="4">
        <v>2026</v>
      </c>
      <c r="M25" s="4">
        <v>2026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45000</v>
      </c>
      <c r="S25" s="6">
        <v>45016</v>
      </c>
      <c r="T25" s="4" t="s">
        <v>34</v>
      </c>
      <c r="U25" s="4">
        <v>2026</v>
      </c>
      <c r="V25" s="4">
        <v>0</v>
      </c>
      <c r="W25" s="4">
        <v>0</v>
      </c>
      <c r="X25" s="4" t="s">
        <v>156</v>
      </c>
      <c r="Y25" s="4" t="s">
        <v>35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45010</v>
      </c>
      <c r="G26" s="6">
        <v>45013</v>
      </c>
      <c r="H26" s="4">
        <v>1</v>
      </c>
      <c r="I26" s="4">
        <v>3</v>
      </c>
      <c r="J26" s="4">
        <v>3</v>
      </c>
      <c r="K26" s="4" t="s">
        <v>30</v>
      </c>
      <c r="L26" s="4">
        <v>1517</v>
      </c>
      <c r="M26" s="4">
        <v>1517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45001</v>
      </c>
      <c r="S26" s="6">
        <v>45016</v>
      </c>
      <c r="T26" s="4" t="s">
        <v>34</v>
      </c>
      <c r="U26" s="4">
        <v>1517</v>
      </c>
      <c r="V26" s="4">
        <v>0</v>
      </c>
      <c r="W26" s="4">
        <v>0</v>
      </c>
      <c r="X26" s="4" t="s">
        <v>161</v>
      </c>
      <c r="Y26" s="4" t="s">
        <v>35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45011</v>
      </c>
      <c r="G27" s="6">
        <v>45013</v>
      </c>
      <c r="H27" s="4">
        <v>1</v>
      </c>
      <c r="I27" s="4">
        <v>2</v>
      </c>
      <c r="J27" s="4">
        <v>2</v>
      </c>
      <c r="K27" s="4" t="s">
        <v>30</v>
      </c>
      <c r="L27" s="4">
        <v>1024</v>
      </c>
      <c r="M27" s="4">
        <v>1024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45001</v>
      </c>
      <c r="S27" s="6">
        <v>45016</v>
      </c>
      <c r="T27" s="4" t="s">
        <v>34</v>
      </c>
      <c r="U27" s="4">
        <v>1024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45008</v>
      </c>
      <c r="G28" s="6">
        <v>45013</v>
      </c>
      <c r="H28" s="4">
        <v>1</v>
      </c>
      <c r="I28" s="4">
        <v>5</v>
      </c>
      <c r="J28" s="4">
        <v>5</v>
      </c>
      <c r="K28" s="4" t="s">
        <v>30</v>
      </c>
      <c r="L28" s="4">
        <v>4720</v>
      </c>
      <c r="M28" s="4">
        <v>4720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45003</v>
      </c>
      <c r="S28" s="6">
        <v>45016</v>
      </c>
      <c r="T28" s="4" t="s">
        <v>34</v>
      </c>
      <c r="U28" s="4">
        <v>4720</v>
      </c>
      <c r="V28" s="4">
        <v>0</v>
      </c>
      <c r="W28" s="4">
        <v>0</v>
      </c>
      <c r="X28" s="4" t="s">
        <v>172</v>
      </c>
      <c r="Y28" s="4" t="s">
        <v>35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45009</v>
      </c>
      <c r="G29" s="6">
        <v>45013</v>
      </c>
      <c r="H29" s="4">
        <v>1</v>
      </c>
      <c r="I29" s="4">
        <v>4</v>
      </c>
      <c r="J29" s="4">
        <v>4</v>
      </c>
      <c r="K29" s="4" t="s">
        <v>30</v>
      </c>
      <c r="L29" s="4">
        <v>4260</v>
      </c>
      <c r="M29" s="4">
        <v>4260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45004</v>
      </c>
      <c r="S29" s="6">
        <v>45016</v>
      </c>
      <c r="T29" s="4" t="s">
        <v>34</v>
      </c>
      <c r="U29" s="4">
        <v>4260</v>
      </c>
      <c r="V29" s="4">
        <v>0</v>
      </c>
      <c r="W29" s="4">
        <v>0</v>
      </c>
      <c r="X29" s="4" t="s">
        <v>177</v>
      </c>
      <c r="Y29" s="4" t="s">
        <v>35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175</v>
      </c>
      <c r="F30" s="6">
        <v>45012</v>
      </c>
      <c r="G30" s="6">
        <v>45013</v>
      </c>
      <c r="H30" s="4">
        <v>4</v>
      </c>
      <c r="I30" s="4">
        <v>1</v>
      </c>
      <c r="J30" s="4">
        <v>4</v>
      </c>
      <c r="K30" s="4" t="s">
        <v>30</v>
      </c>
      <c r="L30" s="4">
        <v>1848</v>
      </c>
      <c r="M30" s="4">
        <v>1848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45004</v>
      </c>
      <c r="S30" s="6">
        <v>45016</v>
      </c>
      <c r="T30" s="4" t="s">
        <v>34</v>
      </c>
      <c r="U30" s="4">
        <v>1848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45012</v>
      </c>
      <c r="G31" s="6">
        <v>45013</v>
      </c>
      <c r="H31" s="4">
        <v>1</v>
      </c>
      <c r="I31" s="4">
        <v>1</v>
      </c>
      <c r="J31" s="4">
        <v>1</v>
      </c>
      <c r="K31" s="4" t="s">
        <v>30</v>
      </c>
      <c r="L31" s="4">
        <v>1688</v>
      </c>
      <c r="M31" s="4">
        <v>1688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45005</v>
      </c>
      <c r="S31" s="6">
        <v>45016</v>
      </c>
      <c r="T31" s="4" t="s">
        <v>34</v>
      </c>
      <c r="U31" s="4">
        <v>1688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118</v>
      </c>
      <c r="F32" s="6">
        <v>45006</v>
      </c>
      <c r="G32" s="6">
        <v>45013</v>
      </c>
      <c r="H32" s="4">
        <v>1</v>
      </c>
      <c r="I32" s="4">
        <v>7</v>
      </c>
      <c r="J32" s="4">
        <v>7</v>
      </c>
      <c r="K32" s="4" t="s">
        <v>30</v>
      </c>
      <c r="L32" s="4">
        <v>3276</v>
      </c>
      <c r="M32" s="4">
        <v>3276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45005</v>
      </c>
      <c r="S32" s="6">
        <v>45016</v>
      </c>
      <c r="T32" s="4" t="s">
        <v>34</v>
      </c>
      <c r="U32" s="4">
        <v>3276</v>
      </c>
      <c r="V32" s="4">
        <v>0</v>
      </c>
      <c r="W32" s="4">
        <v>0</v>
      </c>
      <c r="X32" s="4" t="s">
        <v>192</v>
      </c>
      <c r="Y32" s="4" t="s">
        <v>35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45007</v>
      </c>
      <c r="G33" s="6">
        <v>45013</v>
      </c>
      <c r="H33" s="4">
        <v>1</v>
      </c>
      <c r="I33" s="4">
        <v>6</v>
      </c>
      <c r="J33" s="4">
        <v>6</v>
      </c>
      <c r="K33" s="4" t="s">
        <v>30</v>
      </c>
      <c r="L33" s="4">
        <v>581</v>
      </c>
      <c r="M33" s="4">
        <v>581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45005</v>
      </c>
      <c r="S33" s="6">
        <v>45016</v>
      </c>
      <c r="T33" s="4" t="s">
        <v>34</v>
      </c>
      <c r="U33" s="4">
        <v>581</v>
      </c>
      <c r="V33" s="4">
        <v>0</v>
      </c>
      <c r="W33" s="4">
        <v>0</v>
      </c>
      <c r="X33" s="4" t="s">
        <v>197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45009</v>
      </c>
      <c r="G34" s="6">
        <v>45013</v>
      </c>
      <c r="H34" s="4">
        <v>2</v>
      </c>
      <c r="I34" s="4">
        <v>4</v>
      </c>
      <c r="J34" s="4">
        <v>8</v>
      </c>
      <c r="K34" s="4" t="s">
        <v>30</v>
      </c>
      <c r="L34" s="4">
        <v>3088</v>
      </c>
      <c r="M34" s="4">
        <v>3088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45005</v>
      </c>
      <c r="S34" s="6">
        <v>45016</v>
      </c>
      <c r="T34" s="4" t="s">
        <v>34</v>
      </c>
      <c r="U34" s="4">
        <v>3088</v>
      </c>
      <c r="V34" s="4">
        <v>0</v>
      </c>
      <c r="W34" s="4">
        <v>0</v>
      </c>
      <c r="X34" s="4" t="s">
        <v>203</v>
      </c>
      <c r="Y34" s="4" t="s">
        <v>35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45012</v>
      </c>
      <c r="G35" s="6">
        <v>45013</v>
      </c>
      <c r="H35" s="4">
        <v>1</v>
      </c>
      <c r="I35" s="4">
        <v>1</v>
      </c>
      <c r="J35" s="4">
        <v>1</v>
      </c>
      <c r="K35" s="4" t="s">
        <v>30</v>
      </c>
      <c r="L35" s="4">
        <v>163</v>
      </c>
      <c r="M35" s="4">
        <v>163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45006</v>
      </c>
      <c r="S35" s="6">
        <v>45016</v>
      </c>
      <c r="T35" s="4" t="s">
        <v>34</v>
      </c>
      <c r="U35" s="4">
        <v>163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45012</v>
      </c>
      <c r="G36" s="6">
        <v>45013</v>
      </c>
      <c r="H36" s="4">
        <v>1</v>
      </c>
      <c r="I36" s="4">
        <v>1</v>
      </c>
      <c r="J36" s="4">
        <v>1</v>
      </c>
      <c r="K36" s="4" t="s">
        <v>30</v>
      </c>
      <c r="L36" s="4">
        <v>173</v>
      </c>
      <c r="M36" s="4">
        <v>173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45006</v>
      </c>
      <c r="S36" s="6">
        <v>45016</v>
      </c>
      <c r="T36" s="4" t="s">
        <v>34</v>
      </c>
      <c r="U36" s="4">
        <v>173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179</v>
      </c>
      <c r="E37" s="4" t="s">
        <v>175</v>
      </c>
      <c r="F37" s="6">
        <v>45012</v>
      </c>
      <c r="G37" s="6">
        <v>45013</v>
      </c>
      <c r="H37" s="4">
        <v>1</v>
      </c>
      <c r="I37" s="4">
        <v>1</v>
      </c>
      <c r="J37" s="4">
        <v>1</v>
      </c>
      <c r="K37" s="4" t="s">
        <v>30</v>
      </c>
      <c r="L37" s="4">
        <v>460</v>
      </c>
      <c r="M37" s="4">
        <v>460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45006</v>
      </c>
      <c r="S37" s="6">
        <v>45016</v>
      </c>
      <c r="T37" s="4" t="s">
        <v>34</v>
      </c>
      <c r="U37" s="4">
        <v>460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45012</v>
      </c>
      <c r="G38" s="6">
        <v>45013</v>
      </c>
      <c r="H38" s="4">
        <v>1</v>
      </c>
      <c r="I38" s="4">
        <v>1</v>
      </c>
      <c r="J38" s="4">
        <v>1</v>
      </c>
      <c r="K38" s="4" t="s">
        <v>30</v>
      </c>
      <c r="L38" s="4">
        <v>305</v>
      </c>
      <c r="M38" s="4">
        <v>305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45007</v>
      </c>
      <c r="S38" s="6">
        <v>45016</v>
      </c>
      <c r="T38" s="4" t="s">
        <v>34</v>
      </c>
      <c r="U38" s="4">
        <v>305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45011</v>
      </c>
      <c r="G39" s="6">
        <v>45013</v>
      </c>
      <c r="H39" s="4">
        <v>1</v>
      </c>
      <c r="I39" s="4">
        <v>2</v>
      </c>
      <c r="J39" s="4">
        <v>2</v>
      </c>
      <c r="K39" s="4" t="s">
        <v>30</v>
      </c>
      <c r="L39" s="4">
        <v>1966</v>
      </c>
      <c r="M39" s="4">
        <v>1966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45007</v>
      </c>
      <c r="S39" s="6">
        <v>45016</v>
      </c>
      <c r="T39" s="4" t="s">
        <v>34</v>
      </c>
      <c r="U39" s="4">
        <v>1966</v>
      </c>
      <c r="V39" s="4">
        <v>0</v>
      </c>
      <c r="W39" s="4">
        <v>0</v>
      </c>
      <c r="X39" s="4" t="s">
        <v>230</v>
      </c>
      <c r="Y39" s="4" t="s">
        <v>35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45009</v>
      </c>
      <c r="G40" s="6">
        <v>45013</v>
      </c>
      <c r="H40" s="4">
        <v>1</v>
      </c>
      <c r="I40" s="4">
        <v>4</v>
      </c>
      <c r="J40" s="4">
        <v>4</v>
      </c>
      <c r="K40" s="4" t="s">
        <v>30</v>
      </c>
      <c r="L40" s="4">
        <v>8228</v>
      </c>
      <c r="M40" s="4">
        <v>8228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45007</v>
      </c>
      <c r="S40" s="6">
        <v>45016</v>
      </c>
      <c r="T40" s="4" t="s">
        <v>34</v>
      </c>
      <c r="U40" s="4">
        <v>8228</v>
      </c>
      <c r="V40" s="4">
        <v>0</v>
      </c>
      <c r="W40" s="4">
        <v>0</v>
      </c>
      <c r="X40" s="4" t="s">
        <v>235</v>
      </c>
      <c r="Y40" s="4" t="s">
        <v>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45012</v>
      </c>
      <c r="G41" s="6">
        <v>45013</v>
      </c>
      <c r="H41" s="4">
        <v>1</v>
      </c>
      <c r="I41" s="4">
        <v>1</v>
      </c>
      <c r="J41" s="4">
        <v>1</v>
      </c>
      <c r="K41" s="4" t="s">
        <v>30</v>
      </c>
      <c r="L41" s="4">
        <v>898</v>
      </c>
      <c r="M41" s="4">
        <v>898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45007</v>
      </c>
      <c r="S41" s="6">
        <v>45016</v>
      </c>
      <c r="T41" s="4" t="s">
        <v>34</v>
      </c>
      <c r="U41" s="4">
        <v>898</v>
      </c>
      <c r="V41" s="4">
        <v>0</v>
      </c>
      <c r="W41" s="4">
        <v>0</v>
      </c>
      <c r="X41" s="4" t="s">
        <v>240</v>
      </c>
      <c r="Y41" s="4" t="s">
        <v>35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45012</v>
      </c>
      <c r="G42" s="6">
        <v>45013</v>
      </c>
      <c r="H42" s="4">
        <v>1</v>
      </c>
      <c r="I42" s="4">
        <v>1</v>
      </c>
      <c r="J42" s="4">
        <v>1</v>
      </c>
      <c r="K42" s="4" t="s">
        <v>30</v>
      </c>
      <c r="L42" s="4">
        <v>1062</v>
      </c>
      <c r="M42" s="4">
        <v>1062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45007</v>
      </c>
      <c r="S42" s="6">
        <v>45016</v>
      </c>
      <c r="T42" s="4" t="s">
        <v>34</v>
      </c>
      <c r="U42" s="4">
        <v>1062</v>
      </c>
      <c r="V42" s="4">
        <v>0</v>
      </c>
      <c r="W42" s="4">
        <v>0</v>
      </c>
      <c r="X42" s="4" t="s">
        <v>245</v>
      </c>
      <c r="Y42" s="4" t="s">
        <v>35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248</v>
      </c>
      <c r="F43" s="6">
        <v>45009</v>
      </c>
      <c r="G43" s="6">
        <v>45013</v>
      </c>
      <c r="H43" s="4">
        <v>1</v>
      </c>
      <c r="I43" s="4">
        <v>4</v>
      </c>
      <c r="J43" s="4">
        <v>4</v>
      </c>
      <c r="K43" s="4" t="s">
        <v>30</v>
      </c>
      <c r="L43" s="4">
        <v>3036</v>
      </c>
      <c r="M43" s="4">
        <v>3036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45008</v>
      </c>
      <c r="S43" s="6">
        <v>45016</v>
      </c>
      <c r="T43" s="4" t="s">
        <v>34</v>
      </c>
      <c r="U43" s="4">
        <v>3036</v>
      </c>
      <c r="V43" s="4">
        <v>0</v>
      </c>
      <c r="W43" s="4">
        <v>0</v>
      </c>
      <c r="X43" s="4" t="s">
        <v>250</v>
      </c>
      <c r="Y43" s="4" t="s">
        <v>35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45012</v>
      </c>
      <c r="G44" s="6">
        <v>45013</v>
      </c>
      <c r="H44" s="4">
        <v>1</v>
      </c>
      <c r="I44" s="4">
        <v>1</v>
      </c>
      <c r="J44" s="4">
        <v>1</v>
      </c>
      <c r="K44" s="4" t="s">
        <v>30</v>
      </c>
      <c r="L44" s="4">
        <v>244</v>
      </c>
      <c r="M44" s="4">
        <v>244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45008</v>
      </c>
      <c r="S44" s="6">
        <v>45016</v>
      </c>
      <c r="T44" s="4" t="s">
        <v>34</v>
      </c>
      <c r="U44" s="4">
        <v>244</v>
      </c>
      <c r="V44" s="4">
        <v>0</v>
      </c>
      <c r="W44" s="4">
        <v>0</v>
      </c>
      <c r="X44" s="4" t="s">
        <v>255</v>
      </c>
      <c r="Y44" s="4" t="s">
        <v>35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45011</v>
      </c>
      <c r="G45" s="6">
        <v>45013</v>
      </c>
      <c r="H45" s="4">
        <v>5</v>
      </c>
      <c r="I45" s="4">
        <v>2</v>
      </c>
      <c r="J45" s="4">
        <v>10</v>
      </c>
      <c r="K45" s="4" t="s">
        <v>30</v>
      </c>
      <c r="L45" s="4">
        <v>15110</v>
      </c>
      <c r="M45" s="4">
        <v>15110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45008</v>
      </c>
      <c r="S45" s="6">
        <v>45016</v>
      </c>
      <c r="T45" s="4" t="s">
        <v>34</v>
      </c>
      <c r="U45" s="4">
        <v>15110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45012</v>
      </c>
      <c r="G46" s="6">
        <v>45013</v>
      </c>
      <c r="H46" s="4">
        <v>1</v>
      </c>
      <c r="I46" s="4">
        <v>1</v>
      </c>
      <c r="J46" s="4">
        <v>1</v>
      </c>
      <c r="K46" s="4" t="s">
        <v>30</v>
      </c>
      <c r="L46" s="4">
        <v>951</v>
      </c>
      <c r="M46" s="4">
        <v>951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45008</v>
      </c>
      <c r="S46" s="6">
        <v>45016</v>
      </c>
      <c r="T46" s="4" t="s">
        <v>34</v>
      </c>
      <c r="U46" s="4">
        <v>951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45012</v>
      </c>
      <c r="G47" s="6">
        <v>45013</v>
      </c>
      <c r="H47" s="4">
        <v>1</v>
      </c>
      <c r="I47" s="4">
        <v>1</v>
      </c>
      <c r="J47" s="4">
        <v>1</v>
      </c>
      <c r="K47" s="4" t="s">
        <v>30</v>
      </c>
      <c r="L47" s="4">
        <v>223</v>
      </c>
      <c r="M47" s="4">
        <v>223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45009</v>
      </c>
      <c r="S47" s="6">
        <v>45016</v>
      </c>
      <c r="T47" s="4" t="s">
        <v>34</v>
      </c>
      <c r="U47" s="4">
        <v>223</v>
      </c>
      <c r="V47" s="4">
        <v>0</v>
      </c>
      <c r="W47" s="4">
        <v>0</v>
      </c>
      <c r="X47" s="4" t="s">
        <v>272</v>
      </c>
      <c r="Y47" s="4" t="s">
        <v>35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118</v>
      </c>
      <c r="F48" s="6">
        <v>45010</v>
      </c>
      <c r="G48" s="6">
        <v>45013</v>
      </c>
      <c r="H48" s="4">
        <v>1</v>
      </c>
      <c r="I48" s="4">
        <v>3</v>
      </c>
      <c r="J48" s="4">
        <v>3</v>
      </c>
      <c r="K48" s="4" t="s">
        <v>30</v>
      </c>
      <c r="L48" s="4">
        <v>3498</v>
      </c>
      <c r="M48" s="4">
        <v>3498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45009</v>
      </c>
      <c r="S48" s="6">
        <v>45016</v>
      </c>
      <c r="T48" s="4" t="s">
        <v>34</v>
      </c>
      <c r="U48" s="4">
        <v>3498</v>
      </c>
      <c r="V48" s="4">
        <v>0</v>
      </c>
      <c r="W48" s="4">
        <v>0</v>
      </c>
      <c r="X48" s="4" t="s">
        <v>276</v>
      </c>
      <c r="Y48" s="4" t="s">
        <v>35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279</v>
      </c>
      <c r="F49" s="6">
        <v>45009</v>
      </c>
      <c r="G49" s="6">
        <v>45013</v>
      </c>
      <c r="H49" s="4">
        <v>1</v>
      </c>
      <c r="I49" s="4">
        <v>4</v>
      </c>
      <c r="J49" s="4">
        <v>4</v>
      </c>
      <c r="K49" s="4" t="s">
        <v>30</v>
      </c>
      <c r="L49" s="4">
        <v>2552</v>
      </c>
      <c r="M49" s="4">
        <v>2552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45009</v>
      </c>
      <c r="S49" s="6">
        <v>45016</v>
      </c>
      <c r="T49" s="4" t="s">
        <v>34</v>
      </c>
      <c r="U49" s="4">
        <v>2552</v>
      </c>
      <c r="V49" s="4">
        <v>0</v>
      </c>
      <c r="W49" s="4">
        <v>0</v>
      </c>
      <c r="X49" s="4" t="s">
        <v>281</v>
      </c>
      <c r="Y49" s="4" t="s">
        <v>35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45012</v>
      </c>
      <c r="G50" s="6">
        <v>45013</v>
      </c>
      <c r="H50" s="4">
        <v>1</v>
      </c>
      <c r="I50" s="4">
        <v>1</v>
      </c>
      <c r="J50" s="4">
        <v>1</v>
      </c>
      <c r="K50" s="4" t="s">
        <v>30</v>
      </c>
      <c r="L50" s="4">
        <v>669</v>
      </c>
      <c r="M50" s="4">
        <v>669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45009</v>
      </c>
      <c r="S50" s="6">
        <v>45016</v>
      </c>
      <c r="T50" s="4" t="s">
        <v>34</v>
      </c>
      <c r="U50" s="4">
        <v>669</v>
      </c>
      <c r="V50" s="4">
        <v>0</v>
      </c>
      <c r="W50" s="4">
        <v>0</v>
      </c>
      <c r="X50" s="4" t="s">
        <v>286</v>
      </c>
      <c r="Y50" s="4" t="s">
        <v>35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45010</v>
      </c>
      <c r="G51" s="6">
        <v>45013</v>
      </c>
      <c r="H51" s="4">
        <v>1</v>
      </c>
      <c r="I51" s="4">
        <v>3</v>
      </c>
      <c r="J51" s="4">
        <v>3</v>
      </c>
      <c r="K51" s="4" t="s">
        <v>30</v>
      </c>
      <c r="L51" s="4">
        <v>1301</v>
      </c>
      <c r="M51" s="4">
        <v>1301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45010</v>
      </c>
      <c r="S51" s="6">
        <v>45016</v>
      </c>
      <c r="T51" s="4" t="s">
        <v>34</v>
      </c>
      <c r="U51" s="4">
        <v>1301</v>
      </c>
      <c r="V51" s="4">
        <v>0</v>
      </c>
      <c r="W51" s="4">
        <v>0</v>
      </c>
      <c r="X51" s="4" t="s">
        <v>291</v>
      </c>
      <c r="Y51" s="4" t="s">
        <v>292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45012</v>
      </c>
      <c r="G52" s="6">
        <v>45013</v>
      </c>
      <c r="H52" s="4">
        <v>2</v>
      </c>
      <c r="I52" s="4">
        <v>1</v>
      </c>
      <c r="J52" s="4">
        <v>2</v>
      </c>
      <c r="K52" s="4" t="s">
        <v>30</v>
      </c>
      <c r="L52" s="4">
        <v>2382</v>
      </c>
      <c r="M52" s="4">
        <v>2382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45010</v>
      </c>
      <c r="S52" s="6">
        <v>45016</v>
      </c>
      <c r="T52" s="4" t="s">
        <v>34</v>
      </c>
      <c r="U52" s="4">
        <v>2382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45011</v>
      </c>
      <c r="G53" s="6">
        <v>45013</v>
      </c>
      <c r="H53" s="4">
        <v>2</v>
      </c>
      <c r="I53" s="4">
        <v>2</v>
      </c>
      <c r="J53" s="4">
        <v>4</v>
      </c>
      <c r="K53" s="4" t="s">
        <v>30</v>
      </c>
      <c r="L53" s="4">
        <v>1082</v>
      </c>
      <c r="M53" s="4">
        <v>1082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45010</v>
      </c>
      <c r="S53" s="6">
        <v>45016</v>
      </c>
      <c r="T53" s="4" t="s">
        <v>34</v>
      </c>
      <c r="U53" s="4">
        <v>1082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238</v>
      </c>
      <c r="F54" s="6">
        <v>45011</v>
      </c>
      <c r="G54" s="6">
        <v>45013</v>
      </c>
      <c r="H54" s="4">
        <v>1</v>
      </c>
      <c r="I54" s="4">
        <v>2</v>
      </c>
      <c r="J54" s="4">
        <v>2</v>
      </c>
      <c r="K54" s="4" t="s">
        <v>30</v>
      </c>
      <c r="L54" s="4">
        <v>2178</v>
      </c>
      <c r="M54" s="4">
        <v>2178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45010</v>
      </c>
      <c r="S54" s="6">
        <v>45016</v>
      </c>
      <c r="T54" s="4" t="s">
        <v>34</v>
      </c>
      <c r="U54" s="4">
        <v>2178</v>
      </c>
      <c r="V54" s="4">
        <v>0</v>
      </c>
      <c r="W54" s="4">
        <v>0</v>
      </c>
      <c r="X54" s="4" t="s">
        <v>308</v>
      </c>
      <c r="Y54" s="4" t="s">
        <v>35</v>
      </c>
    </row>
    <row r="55" s="4" customFormat="1" spans="1:25">
      <c r="A55" s="4" t="s">
        <v>309</v>
      </c>
      <c r="B55" s="4" t="s">
        <v>26</v>
      </c>
      <c r="C55" s="4" t="s">
        <v>27</v>
      </c>
      <c r="D55" s="4" t="s">
        <v>310</v>
      </c>
      <c r="E55" s="4" t="s">
        <v>311</v>
      </c>
      <c r="F55" s="6">
        <v>45011</v>
      </c>
      <c r="G55" s="6">
        <v>45013</v>
      </c>
      <c r="H55" s="4">
        <v>1</v>
      </c>
      <c r="I55" s="4">
        <v>2</v>
      </c>
      <c r="J55" s="4">
        <v>2</v>
      </c>
      <c r="K55" s="4" t="s">
        <v>30</v>
      </c>
      <c r="L55" s="4">
        <v>1726</v>
      </c>
      <c r="M55" s="4">
        <v>1726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45010</v>
      </c>
      <c r="S55" s="6">
        <v>45016</v>
      </c>
      <c r="T55" s="4" t="s">
        <v>34</v>
      </c>
      <c r="U55" s="4">
        <v>1726</v>
      </c>
      <c r="V55" s="4">
        <v>0</v>
      </c>
      <c r="W55" s="4">
        <v>0</v>
      </c>
      <c r="X55" s="4" t="s">
        <v>313</v>
      </c>
      <c r="Y55" s="4" t="s">
        <v>314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317</v>
      </c>
      <c r="F56" s="6">
        <v>45011</v>
      </c>
      <c r="G56" s="6">
        <v>45013</v>
      </c>
      <c r="H56" s="4">
        <v>1</v>
      </c>
      <c r="I56" s="4">
        <v>2</v>
      </c>
      <c r="J56" s="4">
        <v>2</v>
      </c>
      <c r="K56" s="4" t="s">
        <v>30</v>
      </c>
      <c r="L56" s="4">
        <v>1804</v>
      </c>
      <c r="M56" s="4">
        <v>1804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45010</v>
      </c>
      <c r="S56" s="6">
        <v>45016</v>
      </c>
      <c r="T56" s="4" t="s">
        <v>34</v>
      </c>
      <c r="U56" s="4">
        <v>1804</v>
      </c>
      <c r="V56" s="4">
        <v>0</v>
      </c>
      <c r="W56" s="4">
        <v>0</v>
      </c>
      <c r="X56" s="4" t="s">
        <v>319</v>
      </c>
      <c r="Y56" s="4" t="s">
        <v>35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322</v>
      </c>
      <c r="F57" s="6">
        <v>45012</v>
      </c>
      <c r="G57" s="6">
        <v>45013</v>
      </c>
      <c r="H57" s="4">
        <v>1</v>
      </c>
      <c r="I57" s="4">
        <v>1</v>
      </c>
      <c r="J57" s="4">
        <v>1</v>
      </c>
      <c r="K57" s="4" t="s">
        <v>30</v>
      </c>
      <c r="L57" s="4">
        <v>268</v>
      </c>
      <c r="M57" s="4">
        <v>268</v>
      </c>
      <c r="N57" s="4" t="s">
        <v>323</v>
      </c>
      <c r="O57" s="4" t="s">
        <v>32</v>
      </c>
      <c r="P57" s="4" t="s">
        <v>33</v>
      </c>
      <c r="Q57" s="4">
        <v>0</v>
      </c>
      <c r="R57" s="7">
        <v>45010</v>
      </c>
      <c r="S57" s="6">
        <v>45016</v>
      </c>
      <c r="T57" s="4" t="s">
        <v>34</v>
      </c>
      <c r="U57" s="4">
        <v>268</v>
      </c>
      <c r="V57" s="4">
        <v>0</v>
      </c>
      <c r="W57" s="4">
        <v>0</v>
      </c>
      <c r="X57" s="4" t="s">
        <v>324</v>
      </c>
      <c r="Y57" s="4" t="s">
        <v>325</v>
      </c>
    </row>
    <row r="58" s="4" customFormat="1" spans="1:25">
      <c r="A58" s="4" t="s">
        <v>326</v>
      </c>
      <c r="B58" s="4" t="s">
        <v>26</v>
      </c>
      <c r="C58" s="4" t="s">
        <v>27</v>
      </c>
      <c r="D58" s="4" t="s">
        <v>327</v>
      </c>
      <c r="E58" s="4" t="s">
        <v>328</v>
      </c>
      <c r="F58" s="6">
        <v>45011</v>
      </c>
      <c r="G58" s="6">
        <v>45013</v>
      </c>
      <c r="H58" s="4">
        <v>1</v>
      </c>
      <c r="I58" s="4">
        <v>2</v>
      </c>
      <c r="J58" s="4">
        <v>2</v>
      </c>
      <c r="K58" s="4" t="s">
        <v>30</v>
      </c>
      <c r="L58" s="4">
        <v>1680</v>
      </c>
      <c r="M58" s="4">
        <v>1680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45010</v>
      </c>
      <c r="S58" s="6">
        <v>45016</v>
      </c>
      <c r="T58" s="4" t="s">
        <v>34</v>
      </c>
      <c r="U58" s="4">
        <v>1680</v>
      </c>
      <c r="V58" s="4">
        <v>0</v>
      </c>
      <c r="W58" s="4">
        <v>0</v>
      </c>
      <c r="X58" s="4" t="s">
        <v>330</v>
      </c>
      <c r="Y58" s="4" t="s">
        <v>35</v>
      </c>
    </row>
    <row r="59" s="4" customFormat="1" spans="1:25">
      <c r="A59" s="4" t="s">
        <v>326</v>
      </c>
      <c r="B59" s="4" t="s">
        <v>26</v>
      </c>
      <c r="C59" s="4" t="s">
        <v>80</v>
      </c>
      <c r="D59" s="4" t="s">
        <v>327</v>
      </c>
      <c r="E59" s="4" t="s">
        <v>328</v>
      </c>
      <c r="F59" s="6">
        <v>45011</v>
      </c>
      <c r="G59" s="6">
        <v>45013</v>
      </c>
      <c r="H59" s="4">
        <v>1</v>
      </c>
      <c r="I59" s="4">
        <v>2</v>
      </c>
      <c r="J59" s="4">
        <v>2</v>
      </c>
      <c r="K59" s="4" t="s">
        <v>30</v>
      </c>
      <c r="L59" s="4">
        <v>-1680</v>
      </c>
      <c r="M59" s="4">
        <v>-1680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45010</v>
      </c>
      <c r="S59" s="6">
        <v>45016</v>
      </c>
      <c r="T59" s="4" t="s">
        <v>34</v>
      </c>
      <c r="U59" s="4">
        <v>-1680</v>
      </c>
      <c r="V59" s="4">
        <v>0</v>
      </c>
      <c r="W59" s="4">
        <v>0</v>
      </c>
      <c r="X59" s="4" t="s">
        <v>330</v>
      </c>
      <c r="Y59" s="4" t="s">
        <v>35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332</v>
      </c>
      <c r="E60" s="4" t="s">
        <v>333</v>
      </c>
      <c r="F60" s="6">
        <v>45011</v>
      </c>
      <c r="G60" s="6">
        <v>45013</v>
      </c>
      <c r="H60" s="4">
        <v>1</v>
      </c>
      <c r="I60" s="4">
        <v>2</v>
      </c>
      <c r="J60" s="4">
        <v>2</v>
      </c>
      <c r="K60" s="4" t="s">
        <v>30</v>
      </c>
      <c r="L60" s="4">
        <v>1282</v>
      </c>
      <c r="M60" s="4">
        <v>1282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45011</v>
      </c>
      <c r="S60" s="6">
        <v>45016</v>
      </c>
      <c r="T60" s="4" t="s">
        <v>34</v>
      </c>
      <c r="U60" s="4">
        <v>1282</v>
      </c>
      <c r="V60" s="4">
        <v>0</v>
      </c>
      <c r="W60" s="4">
        <v>0</v>
      </c>
      <c r="X60" s="4" t="s">
        <v>335</v>
      </c>
      <c r="Y60" s="4" t="s">
        <v>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332</v>
      </c>
      <c r="E61" s="4" t="s">
        <v>337</v>
      </c>
      <c r="F61" s="6">
        <v>45011</v>
      </c>
      <c r="G61" s="6">
        <v>45013</v>
      </c>
      <c r="H61" s="4">
        <v>1</v>
      </c>
      <c r="I61" s="4">
        <v>2</v>
      </c>
      <c r="J61" s="4">
        <v>2</v>
      </c>
      <c r="K61" s="4" t="s">
        <v>30</v>
      </c>
      <c r="L61" s="4">
        <v>1282</v>
      </c>
      <c r="M61" s="4">
        <v>1282</v>
      </c>
      <c r="N61" s="4" t="s">
        <v>338</v>
      </c>
      <c r="O61" s="4" t="s">
        <v>32</v>
      </c>
      <c r="P61" s="4" t="s">
        <v>33</v>
      </c>
      <c r="Q61" s="4">
        <v>0</v>
      </c>
      <c r="R61" s="7">
        <v>45011</v>
      </c>
      <c r="S61" s="6">
        <v>45016</v>
      </c>
      <c r="T61" s="4" t="s">
        <v>34</v>
      </c>
      <c r="U61" s="4">
        <v>1282</v>
      </c>
      <c r="V61" s="4">
        <v>0</v>
      </c>
      <c r="W61" s="4">
        <v>0</v>
      </c>
      <c r="X61" s="4" t="s">
        <v>339</v>
      </c>
      <c r="Y61" s="4" t="s">
        <v>35</v>
      </c>
    </row>
    <row r="62" s="4" customFormat="1" spans="1:25">
      <c r="A62" s="4" t="s">
        <v>340</v>
      </c>
      <c r="B62" s="4" t="s">
        <v>26</v>
      </c>
      <c r="C62" s="4" t="s">
        <v>27</v>
      </c>
      <c r="D62" s="4" t="s">
        <v>341</v>
      </c>
      <c r="E62" s="4" t="s">
        <v>342</v>
      </c>
      <c r="F62" s="6">
        <v>45011</v>
      </c>
      <c r="G62" s="6">
        <v>45013</v>
      </c>
      <c r="H62" s="4">
        <v>1</v>
      </c>
      <c r="I62" s="4">
        <v>2</v>
      </c>
      <c r="J62" s="4">
        <v>2</v>
      </c>
      <c r="K62" s="4" t="s">
        <v>30</v>
      </c>
      <c r="L62" s="4">
        <v>1064</v>
      </c>
      <c r="M62" s="4">
        <v>1064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45011</v>
      </c>
      <c r="S62" s="6">
        <v>45016</v>
      </c>
      <c r="T62" s="4" t="s">
        <v>34</v>
      </c>
      <c r="U62" s="4">
        <v>1064</v>
      </c>
      <c r="V62" s="4">
        <v>0</v>
      </c>
      <c r="W62" s="4">
        <v>0</v>
      </c>
      <c r="X62" s="4" t="s">
        <v>344</v>
      </c>
      <c r="Y62" s="4" t="s">
        <v>35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346</v>
      </c>
      <c r="E63" s="4" t="s">
        <v>347</v>
      </c>
      <c r="F63" s="6">
        <v>45011</v>
      </c>
      <c r="G63" s="6">
        <v>45013</v>
      </c>
      <c r="H63" s="4">
        <v>1</v>
      </c>
      <c r="I63" s="4">
        <v>2</v>
      </c>
      <c r="J63" s="4">
        <v>2</v>
      </c>
      <c r="K63" s="4" t="s">
        <v>30</v>
      </c>
      <c r="L63" s="4">
        <v>1526</v>
      </c>
      <c r="M63" s="4">
        <v>1526</v>
      </c>
      <c r="N63" s="4" t="s">
        <v>348</v>
      </c>
      <c r="O63" s="4" t="s">
        <v>32</v>
      </c>
      <c r="P63" s="4" t="s">
        <v>33</v>
      </c>
      <c r="Q63" s="4">
        <v>0</v>
      </c>
      <c r="R63" s="7">
        <v>45011</v>
      </c>
      <c r="S63" s="6">
        <v>45016</v>
      </c>
      <c r="T63" s="4" t="s">
        <v>34</v>
      </c>
      <c r="U63" s="4">
        <v>1526</v>
      </c>
      <c r="V63" s="4">
        <v>0</v>
      </c>
      <c r="W63" s="4">
        <v>0</v>
      </c>
      <c r="X63" s="4" t="s">
        <v>349</v>
      </c>
      <c r="Y63" s="4" t="s">
        <v>35</v>
      </c>
    </row>
    <row r="64" s="4" customFormat="1" spans="1:25">
      <c r="A64" s="4" t="s">
        <v>350</v>
      </c>
      <c r="B64" s="4" t="s">
        <v>26</v>
      </c>
      <c r="C64" s="4" t="s">
        <v>27</v>
      </c>
      <c r="D64" s="4" t="s">
        <v>351</v>
      </c>
      <c r="E64" s="4" t="s">
        <v>83</v>
      </c>
      <c r="F64" s="6">
        <v>45012</v>
      </c>
      <c r="G64" s="6">
        <v>45013</v>
      </c>
      <c r="H64" s="4">
        <v>1</v>
      </c>
      <c r="I64" s="4">
        <v>1</v>
      </c>
      <c r="J64" s="4">
        <v>1</v>
      </c>
      <c r="K64" s="4" t="s">
        <v>30</v>
      </c>
      <c r="L64" s="4">
        <v>148</v>
      </c>
      <c r="M64" s="4">
        <v>148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45011</v>
      </c>
      <c r="S64" s="6">
        <v>45016</v>
      </c>
      <c r="T64" s="4" t="s">
        <v>34</v>
      </c>
      <c r="U64" s="4">
        <v>148</v>
      </c>
      <c r="V64" s="4">
        <v>0</v>
      </c>
      <c r="W64" s="4">
        <v>0</v>
      </c>
      <c r="X64" s="4" t="s">
        <v>353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356</v>
      </c>
      <c r="E65" s="4" t="s">
        <v>357</v>
      </c>
      <c r="F65" s="6">
        <v>45012</v>
      </c>
      <c r="G65" s="6">
        <v>45013</v>
      </c>
      <c r="H65" s="4">
        <v>1</v>
      </c>
      <c r="I65" s="4">
        <v>1</v>
      </c>
      <c r="J65" s="4">
        <v>1</v>
      </c>
      <c r="K65" s="4" t="s">
        <v>30</v>
      </c>
      <c r="L65" s="4">
        <v>158</v>
      </c>
      <c r="M65" s="4">
        <v>158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45011</v>
      </c>
      <c r="S65" s="6">
        <v>45016</v>
      </c>
      <c r="T65" s="4" t="s">
        <v>34</v>
      </c>
      <c r="U65" s="4">
        <v>158</v>
      </c>
      <c r="V65" s="4">
        <v>0</v>
      </c>
      <c r="W65" s="4">
        <v>0</v>
      </c>
      <c r="X65" s="4" t="s">
        <v>359</v>
      </c>
      <c r="Y65" s="4" t="s">
        <v>35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362</v>
      </c>
      <c r="F66" s="6">
        <v>45012</v>
      </c>
      <c r="G66" s="6">
        <v>45013</v>
      </c>
      <c r="H66" s="4">
        <v>1</v>
      </c>
      <c r="I66" s="4">
        <v>1</v>
      </c>
      <c r="J66" s="4">
        <v>1</v>
      </c>
      <c r="K66" s="4" t="s">
        <v>30</v>
      </c>
      <c r="L66" s="4">
        <v>687</v>
      </c>
      <c r="M66" s="4">
        <v>687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45011</v>
      </c>
      <c r="S66" s="6">
        <v>45016</v>
      </c>
      <c r="T66" s="4" t="s">
        <v>34</v>
      </c>
      <c r="U66" s="4">
        <v>687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367</v>
      </c>
      <c r="E67" s="4" t="s">
        <v>175</v>
      </c>
      <c r="F67" s="6">
        <v>45012</v>
      </c>
      <c r="G67" s="6">
        <v>45013</v>
      </c>
      <c r="H67" s="4">
        <v>1</v>
      </c>
      <c r="I67" s="4">
        <v>1</v>
      </c>
      <c r="J67" s="4">
        <v>1</v>
      </c>
      <c r="K67" s="4" t="s">
        <v>30</v>
      </c>
      <c r="L67" s="4">
        <v>508</v>
      </c>
      <c r="M67" s="4">
        <v>508</v>
      </c>
      <c r="N67" s="4" t="s">
        <v>368</v>
      </c>
      <c r="O67" s="4" t="s">
        <v>32</v>
      </c>
      <c r="P67" s="4" t="s">
        <v>33</v>
      </c>
      <c r="Q67" s="4">
        <v>0</v>
      </c>
      <c r="R67" s="7">
        <v>45011</v>
      </c>
      <c r="S67" s="6">
        <v>45016</v>
      </c>
      <c r="T67" s="4" t="s">
        <v>34</v>
      </c>
      <c r="U67" s="4">
        <v>508</v>
      </c>
      <c r="V67" s="4">
        <v>0</v>
      </c>
      <c r="W67" s="4">
        <v>0</v>
      </c>
      <c r="X67" s="4" t="s">
        <v>369</v>
      </c>
      <c r="Y67" s="4" t="s">
        <v>35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371</v>
      </c>
      <c r="E68" s="4" t="s">
        <v>77</v>
      </c>
      <c r="F68" s="6">
        <v>45011</v>
      </c>
      <c r="G68" s="6">
        <v>45013</v>
      </c>
      <c r="H68" s="4">
        <v>1</v>
      </c>
      <c r="I68" s="4">
        <v>2</v>
      </c>
      <c r="J68" s="4">
        <v>2</v>
      </c>
      <c r="K68" s="4" t="s">
        <v>30</v>
      </c>
      <c r="L68" s="4">
        <v>529</v>
      </c>
      <c r="M68" s="4">
        <v>529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45011</v>
      </c>
      <c r="S68" s="6">
        <v>45016</v>
      </c>
      <c r="T68" s="4" t="s">
        <v>34</v>
      </c>
      <c r="U68" s="4">
        <v>529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376</v>
      </c>
      <c r="E69" s="4" t="s">
        <v>164</v>
      </c>
      <c r="F69" s="6">
        <v>45011</v>
      </c>
      <c r="G69" s="6">
        <v>45013</v>
      </c>
      <c r="H69" s="4">
        <v>1</v>
      </c>
      <c r="I69" s="4">
        <v>2</v>
      </c>
      <c r="J69" s="4">
        <v>2</v>
      </c>
      <c r="K69" s="4" t="s">
        <v>30</v>
      </c>
      <c r="L69" s="4">
        <v>1244</v>
      </c>
      <c r="M69" s="4">
        <v>1244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45011</v>
      </c>
      <c r="S69" s="6">
        <v>45016</v>
      </c>
      <c r="T69" s="4" t="s">
        <v>34</v>
      </c>
      <c r="U69" s="4">
        <v>1244</v>
      </c>
      <c r="V69" s="4">
        <v>0</v>
      </c>
      <c r="W69" s="4">
        <v>0</v>
      </c>
      <c r="X69" s="4" t="s">
        <v>378</v>
      </c>
      <c r="Y69" s="4" t="s">
        <v>35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380</v>
      </c>
      <c r="E70" s="4" t="s">
        <v>118</v>
      </c>
      <c r="F70" s="6">
        <v>45012</v>
      </c>
      <c r="G70" s="6">
        <v>45013</v>
      </c>
      <c r="H70" s="4">
        <v>2</v>
      </c>
      <c r="I70" s="4">
        <v>1</v>
      </c>
      <c r="J70" s="4">
        <v>2</v>
      </c>
      <c r="K70" s="4" t="s">
        <v>30</v>
      </c>
      <c r="L70" s="4">
        <v>1146</v>
      </c>
      <c r="M70" s="4">
        <v>1146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45011</v>
      </c>
      <c r="S70" s="6">
        <v>45016</v>
      </c>
      <c r="T70" s="4" t="s">
        <v>34</v>
      </c>
      <c r="U70" s="4">
        <v>1146</v>
      </c>
      <c r="V70" s="4">
        <v>0</v>
      </c>
      <c r="W70" s="4">
        <v>0</v>
      </c>
      <c r="X70" s="4" t="s">
        <v>382</v>
      </c>
      <c r="Y70" s="4" t="s">
        <v>35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384</v>
      </c>
      <c r="E71" s="4" t="s">
        <v>385</v>
      </c>
      <c r="F71" s="6">
        <v>45012</v>
      </c>
      <c r="G71" s="6">
        <v>45013</v>
      </c>
      <c r="H71" s="4">
        <v>2</v>
      </c>
      <c r="I71" s="4">
        <v>1</v>
      </c>
      <c r="J71" s="4">
        <v>2</v>
      </c>
      <c r="K71" s="4" t="s">
        <v>30</v>
      </c>
      <c r="L71" s="4">
        <v>666</v>
      </c>
      <c r="M71" s="4">
        <v>666</v>
      </c>
      <c r="N71" s="4" t="s">
        <v>386</v>
      </c>
      <c r="O71" s="4" t="s">
        <v>32</v>
      </c>
      <c r="P71" s="4" t="s">
        <v>33</v>
      </c>
      <c r="Q71" s="4">
        <v>0</v>
      </c>
      <c r="R71" s="7">
        <v>45011</v>
      </c>
      <c r="S71" s="6">
        <v>45016</v>
      </c>
      <c r="T71" s="4" t="s">
        <v>34</v>
      </c>
      <c r="U71" s="4">
        <v>666</v>
      </c>
      <c r="V71" s="4">
        <v>0</v>
      </c>
      <c r="W71" s="4">
        <v>0</v>
      </c>
      <c r="X71" s="4" t="s">
        <v>387</v>
      </c>
      <c r="Y71" s="4" t="s">
        <v>388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390</v>
      </c>
      <c r="E72" s="4" t="s">
        <v>391</v>
      </c>
      <c r="F72" s="6">
        <v>45012</v>
      </c>
      <c r="G72" s="6">
        <v>45013</v>
      </c>
      <c r="H72" s="4">
        <v>1</v>
      </c>
      <c r="I72" s="4">
        <v>1</v>
      </c>
      <c r="J72" s="4">
        <v>1</v>
      </c>
      <c r="K72" s="4" t="s">
        <v>30</v>
      </c>
      <c r="L72" s="4">
        <v>440</v>
      </c>
      <c r="M72" s="4">
        <v>440</v>
      </c>
      <c r="N72" s="4" t="s">
        <v>392</v>
      </c>
      <c r="O72" s="4" t="s">
        <v>32</v>
      </c>
      <c r="P72" s="4" t="s">
        <v>33</v>
      </c>
      <c r="Q72" s="4">
        <v>0</v>
      </c>
      <c r="R72" s="7">
        <v>45012</v>
      </c>
      <c r="S72" s="6">
        <v>45016</v>
      </c>
      <c r="T72" s="4" t="s">
        <v>34</v>
      </c>
      <c r="U72" s="4">
        <v>440</v>
      </c>
      <c r="V72" s="4">
        <v>0</v>
      </c>
      <c r="W72" s="4">
        <v>0</v>
      </c>
      <c r="X72" s="4" t="s">
        <v>393</v>
      </c>
      <c r="Y72" s="4" t="s">
        <v>394</v>
      </c>
    </row>
    <row r="73" s="4" customFormat="1" spans="1:25">
      <c r="A73" s="4" t="s">
        <v>395</v>
      </c>
      <c r="B73" s="4" t="s">
        <v>26</v>
      </c>
      <c r="C73" s="4" t="s">
        <v>27</v>
      </c>
      <c r="D73" s="4" t="s">
        <v>396</v>
      </c>
      <c r="E73" s="4" t="s">
        <v>397</v>
      </c>
      <c r="F73" s="6">
        <v>45012</v>
      </c>
      <c r="G73" s="6">
        <v>45013</v>
      </c>
      <c r="H73" s="4">
        <v>1</v>
      </c>
      <c r="I73" s="4">
        <v>1</v>
      </c>
      <c r="J73" s="4">
        <v>1</v>
      </c>
      <c r="K73" s="4" t="s">
        <v>30</v>
      </c>
      <c r="L73" s="4">
        <v>1329</v>
      </c>
      <c r="M73" s="4">
        <v>1329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45012</v>
      </c>
      <c r="S73" s="6">
        <v>45016</v>
      </c>
      <c r="T73" s="4" t="s">
        <v>34</v>
      </c>
      <c r="U73" s="4">
        <v>1329</v>
      </c>
      <c r="V73" s="4">
        <v>0</v>
      </c>
      <c r="W73" s="4">
        <v>0</v>
      </c>
      <c r="X73" s="4" t="s">
        <v>399</v>
      </c>
      <c r="Y73" s="4" t="s">
        <v>35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402</v>
      </c>
      <c r="F74" s="6">
        <v>45012</v>
      </c>
      <c r="G74" s="6">
        <v>45013</v>
      </c>
      <c r="H74" s="4">
        <v>1</v>
      </c>
      <c r="I74" s="4">
        <v>1</v>
      </c>
      <c r="J74" s="4">
        <v>1</v>
      </c>
      <c r="K74" s="4" t="s">
        <v>30</v>
      </c>
      <c r="L74" s="4">
        <v>447</v>
      </c>
      <c r="M74" s="4">
        <v>447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45012</v>
      </c>
      <c r="S74" s="6">
        <v>45016</v>
      </c>
      <c r="T74" s="4" t="s">
        <v>34</v>
      </c>
      <c r="U74" s="4">
        <v>447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221</v>
      </c>
      <c r="E75" s="4" t="s">
        <v>222</v>
      </c>
      <c r="F75" s="6">
        <v>45012</v>
      </c>
      <c r="G75" s="6">
        <v>45013</v>
      </c>
      <c r="H75" s="4">
        <v>1</v>
      </c>
      <c r="I75" s="4">
        <v>1</v>
      </c>
      <c r="J75" s="4">
        <v>1</v>
      </c>
      <c r="K75" s="4" t="s">
        <v>30</v>
      </c>
      <c r="L75" s="4">
        <v>311</v>
      </c>
      <c r="M75" s="4">
        <v>311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45012</v>
      </c>
      <c r="S75" s="6">
        <v>45016</v>
      </c>
      <c r="T75" s="4" t="s">
        <v>34</v>
      </c>
      <c r="U75" s="4">
        <v>311</v>
      </c>
      <c r="V75" s="4">
        <v>0</v>
      </c>
      <c r="W75" s="4">
        <v>0</v>
      </c>
      <c r="X75" s="4" t="s">
        <v>408</v>
      </c>
      <c r="Y75" s="4" t="s">
        <v>409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412</v>
      </c>
      <c r="F76" s="6">
        <v>45012</v>
      </c>
      <c r="G76" s="6">
        <v>45013</v>
      </c>
      <c r="H76" s="4">
        <v>1</v>
      </c>
      <c r="I76" s="4">
        <v>1</v>
      </c>
      <c r="J76" s="4">
        <v>1</v>
      </c>
      <c r="K76" s="4" t="s">
        <v>30</v>
      </c>
      <c r="L76" s="4">
        <v>724</v>
      </c>
      <c r="M76" s="4">
        <v>724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45012</v>
      </c>
      <c r="S76" s="6">
        <v>45016</v>
      </c>
      <c r="T76" s="4" t="s">
        <v>34</v>
      </c>
      <c r="U76" s="4">
        <v>724</v>
      </c>
      <c r="V76" s="4">
        <v>0</v>
      </c>
      <c r="W76" s="4">
        <v>0</v>
      </c>
      <c r="X76" s="4" t="s">
        <v>414</v>
      </c>
      <c r="Y76" s="4" t="s">
        <v>35</v>
      </c>
    </row>
    <row r="77" s="4" customFormat="1" spans="1:25">
      <c r="A77" s="4" t="s">
        <v>415</v>
      </c>
      <c r="B77" s="4" t="s">
        <v>26</v>
      </c>
      <c r="C77" s="4" t="s">
        <v>27</v>
      </c>
      <c r="D77" s="4" t="s">
        <v>416</v>
      </c>
      <c r="E77" s="4" t="s">
        <v>417</v>
      </c>
      <c r="F77" s="6">
        <v>45012</v>
      </c>
      <c r="G77" s="6">
        <v>45013</v>
      </c>
      <c r="H77" s="4">
        <v>1</v>
      </c>
      <c r="I77" s="4">
        <v>1</v>
      </c>
      <c r="J77" s="4">
        <v>1</v>
      </c>
      <c r="K77" s="4" t="s">
        <v>30</v>
      </c>
      <c r="L77" s="4">
        <v>1052</v>
      </c>
      <c r="M77" s="4">
        <v>1052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45012</v>
      </c>
      <c r="S77" s="6">
        <v>45016</v>
      </c>
      <c r="T77" s="4" t="s">
        <v>34</v>
      </c>
      <c r="U77" s="4">
        <v>1052</v>
      </c>
      <c r="V77" s="4">
        <v>0</v>
      </c>
      <c r="W77" s="4">
        <v>0</v>
      </c>
      <c r="X77" s="4" t="s">
        <v>419</v>
      </c>
      <c r="Y77" s="4" t="s">
        <v>420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45012</v>
      </c>
      <c r="G78" s="6">
        <v>45013</v>
      </c>
      <c r="H78" s="4">
        <v>1</v>
      </c>
      <c r="I78" s="4">
        <v>1</v>
      </c>
      <c r="J78" s="4">
        <v>1</v>
      </c>
      <c r="K78" s="4" t="s">
        <v>30</v>
      </c>
      <c r="L78" s="4">
        <v>1288</v>
      </c>
      <c r="M78" s="4">
        <v>1288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45012</v>
      </c>
      <c r="S78" s="6">
        <v>45016</v>
      </c>
      <c r="T78" s="4" t="s">
        <v>34</v>
      </c>
      <c r="U78" s="4">
        <v>1288</v>
      </c>
      <c r="V78" s="4">
        <v>0</v>
      </c>
      <c r="W78" s="4">
        <v>0</v>
      </c>
      <c r="X78" s="4" t="s">
        <v>425</v>
      </c>
      <c r="Y78" s="4" t="s">
        <v>35</v>
      </c>
    </row>
    <row r="79" s="4" customFormat="1" spans="1:25">
      <c r="A79" s="4" t="s">
        <v>426</v>
      </c>
      <c r="B79" s="4" t="s">
        <v>26</v>
      </c>
      <c r="C79" s="4" t="s">
        <v>27</v>
      </c>
      <c r="D79" s="4" t="s">
        <v>316</v>
      </c>
      <c r="E79" s="4" t="s">
        <v>317</v>
      </c>
      <c r="F79" s="6">
        <v>45012</v>
      </c>
      <c r="G79" s="6">
        <v>45013</v>
      </c>
      <c r="H79" s="4">
        <v>1</v>
      </c>
      <c r="I79" s="4">
        <v>1</v>
      </c>
      <c r="J79" s="4">
        <v>1</v>
      </c>
      <c r="K79" s="4" t="s">
        <v>30</v>
      </c>
      <c r="L79" s="4">
        <v>656</v>
      </c>
      <c r="M79" s="4">
        <v>656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45012</v>
      </c>
      <c r="S79" s="6">
        <v>45016</v>
      </c>
      <c r="T79" s="4" t="s">
        <v>34</v>
      </c>
      <c r="U79" s="4">
        <v>656</v>
      </c>
      <c r="V79" s="4">
        <v>0</v>
      </c>
      <c r="W79" s="4">
        <v>0</v>
      </c>
      <c r="X79" s="4" t="s">
        <v>428</v>
      </c>
      <c r="Y79" s="4" t="s">
        <v>35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430</v>
      </c>
      <c r="E80" s="4" t="s">
        <v>185</v>
      </c>
      <c r="F80" s="6">
        <v>45012</v>
      </c>
      <c r="G80" s="6">
        <v>45013</v>
      </c>
      <c r="H80" s="4">
        <v>1</v>
      </c>
      <c r="I80" s="4">
        <v>1</v>
      </c>
      <c r="J80" s="4">
        <v>1</v>
      </c>
      <c r="K80" s="4" t="s">
        <v>30</v>
      </c>
      <c r="L80" s="4">
        <v>1002</v>
      </c>
      <c r="M80" s="4">
        <v>1002</v>
      </c>
      <c r="N80" s="4" t="s">
        <v>431</v>
      </c>
      <c r="O80" s="4" t="s">
        <v>32</v>
      </c>
      <c r="P80" s="4" t="s">
        <v>33</v>
      </c>
      <c r="Q80" s="4">
        <v>0</v>
      </c>
      <c r="R80" s="7">
        <v>45012</v>
      </c>
      <c r="S80" s="6">
        <v>45016</v>
      </c>
      <c r="T80" s="4" t="s">
        <v>34</v>
      </c>
      <c r="U80" s="4">
        <v>1002</v>
      </c>
      <c r="V80" s="4">
        <v>0</v>
      </c>
      <c r="W80" s="4">
        <v>0</v>
      </c>
      <c r="X80" s="4" t="s">
        <v>432</v>
      </c>
      <c r="Y80" s="4" t="s">
        <v>433</v>
      </c>
    </row>
    <row r="81" s="4" customFormat="1" spans="1:25">
      <c r="A81" s="4" t="s">
        <v>434</v>
      </c>
      <c r="B81" s="4" t="s">
        <v>26</v>
      </c>
      <c r="C81" s="4" t="s">
        <v>27</v>
      </c>
      <c r="D81" s="4" t="s">
        <v>435</v>
      </c>
      <c r="E81" s="4" t="s">
        <v>436</v>
      </c>
      <c r="F81" s="6">
        <v>45012</v>
      </c>
      <c r="G81" s="6">
        <v>45013</v>
      </c>
      <c r="H81" s="4">
        <v>1</v>
      </c>
      <c r="I81" s="4">
        <v>1</v>
      </c>
      <c r="J81" s="4">
        <v>1</v>
      </c>
      <c r="K81" s="4" t="s">
        <v>30</v>
      </c>
      <c r="L81" s="4">
        <v>1048</v>
      </c>
      <c r="M81" s="4">
        <v>1048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45012</v>
      </c>
      <c r="S81" s="6">
        <v>45016</v>
      </c>
      <c r="T81" s="4" t="s">
        <v>34</v>
      </c>
      <c r="U81" s="4">
        <v>1048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316</v>
      </c>
      <c r="E82" s="4" t="s">
        <v>317</v>
      </c>
      <c r="F82" s="6">
        <v>45012</v>
      </c>
      <c r="G82" s="6">
        <v>45013</v>
      </c>
      <c r="H82" s="4">
        <v>1</v>
      </c>
      <c r="I82" s="4">
        <v>1</v>
      </c>
      <c r="J82" s="4">
        <v>1</v>
      </c>
      <c r="K82" s="4" t="s">
        <v>30</v>
      </c>
      <c r="L82" s="4">
        <v>656</v>
      </c>
      <c r="M82" s="4">
        <v>656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45012</v>
      </c>
      <c r="S82" s="6">
        <v>45016</v>
      </c>
      <c r="T82" s="4" t="s">
        <v>34</v>
      </c>
      <c r="U82" s="4">
        <v>656</v>
      </c>
      <c r="V82" s="4">
        <v>0</v>
      </c>
      <c r="W82" s="4">
        <v>0</v>
      </c>
      <c r="X82" s="4" t="s">
        <v>442</v>
      </c>
      <c r="Y82" s="4" t="s">
        <v>35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444</v>
      </c>
      <c r="E83" s="4" t="s">
        <v>445</v>
      </c>
      <c r="F83" s="6">
        <v>45012</v>
      </c>
      <c r="G83" s="6">
        <v>45013</v>
      </c>
      <c r="H83" s="4">
        <v>1</v>
      </c>
      <c r="I83" s="4">
        <v>1</v>
      </c>
      <c r="J83" s="4">
        <v>1</v>
      </c>
      <c r="K83" s="4" t="s">
        <v>30</v>
      </c>
      <c r="L83" s="4">
        <v>1985</v>
      </c>
      <c r="M83" s="4">
        <v>1985</v>
      </c>
      <c r="N83" s="4" t="s">
        <v>446</v>
      </c>
      <c r="O83" s="4" t="s">
        <v>32</v>
      </c>
      <c r="P83" s="4" t="s">
        <v>33</v>
      </c>
      <c r="Q83" s="4">
        <v>0</v>
      </c>
      <c r="R83" s="7">
        <v>45012</v>
      </c>
      <c r="S83" s="6">
        <v>45016</v>
      </c>
      <c r="T83" s="4" t="s">
        <v>34</v>
      </c>
      <c r="U83" s="4">
        <v>1985</v>
      </c>
      <c r="V83" s="4">
        <v>0</v>
      </c>
      <c r="W83" s="4">
        <v>0</v>
      </c>
      <c r="X83" s="4" t="s">
        <v>447</v>
      </c>
      <c r="Y83" s="4" t="s">
        <v>35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449</v>
      </c>
      <c r="E84" s="4" t="s">
        <v>450</v>
      </c>
      <c r="F84" s="6">
        <v>45012</v>
      </c>
      <c r="G84" s="6">
        <v>45013</v>
      </c>
      <c r="H84" s="4">
        <v>1</v>
      </c>
      <c r="I84" s="4">
        <v>1</v>
      </c>
      <c r="J84" s="4">
        <v>1</v>
      </c>
      <c r="K84" s="4" t="s">
        <v>30</v>
      </c>
      <c r="L84" s="4">
        <v>380</v>
      </c>
      <c r="M84" s="4">
        <v>380</v>
      </c>
      <c r="N84" s="4" t="s">
        <v>451</v>
      </c>
      <c r="O84" s="4" t="s">
        <v>32</v>
      </c>
      <c r="P84" s="4" t="s">
        <v>33</v>
      </c>
      <c r="Q84" s="4">
        <v>0</v>
      </c>
      <c r="R84" s="7">
        <v>45012</v>
      </c>
      <c r="S84" s="6">
        <v>45016</v>
      </c>
      <c r="T84" s="4" t="s">
        <v>34</v>
      </c>
      <c r="U84" s="4">
        <v>380</v>
      </c>
      <c r="V84" s="4">
        <v>0</v>
      </c>
      <c r="W84" s="4">
        <v>0</v>
      </c>
      <c r="X84" s="4" t="s">
        <v>452</v>
      </c>
      <c r="Y84" s="4" t="s">
        <v>35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454</v>
      </c>
      <c r="E85" s="4" t="s">
        <v>118</v>
      </c>
      <c r="F85" s="6">
        <v>45012</v>
      </c>
      <c r="G85" s="6">
        <v>45013</v>
      </c>
      <c r="H85" s="4">
        <v>2</v>
      </c>
      <c r="I85" s="4">
        <v>1</v>
      </c>
      <c r="J85" s="4">
        <v>2</v>
      </c>
      <c r="K85" s="4" t="s">
        <v>30</v>
      </c>
      <c r="L85" s="4">
        <v>362</v>
      </c>
      <c r="M85" s="4">
        <v>362</v>
      </c>
      <c r="N85" s="4" t="s">
        <v>455</v>
      </c>
      <c r="O85" s="4" t="s">
        <v>32</v>
      </c>
      <c r="P85" s="4" t="s">
        <v>33</v>
      </c>
      <c r="Q85" s="4">
        <v>0</v>
      </c>
      <c r="R85" s="7">
        <v>45012</v>
      </c>
      <c r="S85" s="6">
        <v>45016</v>
      </c>
      <c r="T85" s="4" t="s">
        <v>34</v>
      </c>
      <c r="U85" s="4">
        <v>362</v>
      </c>
      <c r="V85" s="4">
        <v>0</v>
      </c>
      <c r="W85" s="4">
        <v>0</v>
      </c>
      <c r="X85" s="4" t="s">
        <v>456</v>
      </c>
      <c r="Y85" s="4" t="s">
        <v>35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458</v>
      </c>
      <c r="E86" s="4" t="s">
        <v>459</v>
      </c>
      <c r="F86" s="6">
        <v>45012</v>
      </c>
      <c r="G86" s="6">
        <v>45013</v>
      </c>
      <c r="H86" s="4">
        <v>1</v>
      </c>
      <c r="I86" s="4">
        <v>1</v>
      </c>
      <c r="J86" s="4">
        <v>1</v>
      </c>
      <c r="K86" s="4" t="s">
        <v>30</v>
      </c>
      <c r="L86" s="4">
        <v>182</v>
      </c>
      <c r="M86" s="4">
        <v>182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45012</v>
      </c>
      <c r="S86" s="6">
        <v>45016</v>
      </c>
      <c r="T86" s="4" t="s">
        <v>34</v>
      </c>
      <c r="U86" s="4">
        <v>182</v>
      </c>
      <c r="V86" s="4">
        <v>0</v>
      </c>
      <c r="W86" s="4">
        <v>0</v>
      </c>
      <c r="X86" s="4" t="s">
        <v>461</v>
      </c>
      <c r="Y86" s="4" t="s">
        <v>35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463</v>
      </c>
      <c r="E87" s="4" t="s">
        <v>175</v>
      </c>
      <c r="F87" s="6">
        <v>45012</v>
      </c>
      <c r="G87" s="6">
        <v>45013</v>
      </c>
      <c r="H87" s="4">
        <v>1</v>
      </c>
      <c r="I87" s="4">
        <v>1</v>
      </c>
      <c r="J87" s="4">
        <v>1</v>
      </c>
      <c r="K87" s="4" t="s">
        <v>30</v>
      </c>
      <c r="L87" s="4">
        <v>590</v>
      </c>
      <c r="M87" s="4">
        <v>590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45012</v>
      </c>
      <c r="S87" s="6">
        <v>45016</v>
      </c>
      <c r="T87" s="4" t="s">
        <v>34</v>
      </c>
      <c r="U87" s="4">
        <v>590</v>
      </c>
      <c r="V87" s="4">
        <v>0</v>
      </c>
      <c r="W87" s="4">
        <v>0</v>
      </c>
      <c r="X87" s="4" t="s">
        <v>465</v>
      </c>
      <c r="Y87" s="4" t="s">
        <v>35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467</v>
      </c>
      <c r="E88" s="4" t="s">
        <v>468</v>
      </c>
      <c r="F88" s="6">
        <v>45012</v>
      </c>
      <c r="G88" s="6">
        <v>45013</v>
      </c>
      <c r="H88" s="4">
        <v>2</v>
      </c>
      <c r="I88" s="4">
        <v>1</v>
      </c>
      <c r="J88" s="4">
        <v>2</v>
      </c>
      <c r="K88" s="4" t="s">
        <v>30</v>
      </c>
      <c r="L88" s="4">
        <v>550</v>
      </c>
      <c r="M88" s="4">
        <v>550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45012</v>
      </c>
      <c r="S88" s="6">
        <v>45016</v>
      </c>
      <c r="T88" s="4" t="s">
        <v>34</v>
      </c>
      <c r="U88" s="4">
        <v>550</v>
      </c>
      <c r="V88" s="4">
        <v>0</v>
      </c>
      <c r="W88" s="4">
        <v>0</v>
      </c>
      <c r="X88" s="4" t="s">
        <v>470</v>
      </c>
      <c r="Y88" s="4" t="s">
        <v>471</v>
      </c>
    </row>
    <row r="89" s="4" customFormat="1" spans="1:25">
      <c r="A89" s="4" t="s">
        <v>472</v>
      </c>
      <c r="B89" s="4" t="s">
        <v>26</v>
      </c>
      <c r="C89" s="4" t="s">
        <v>27</v>
      </c>
      <c r="D89" s="4" t="s">
        <v>473</v>
      </c>
      <c r="E89" s="4" t="s">
        <v>474</v>
      </c>
      <c r="F89" s="6">
        <v>45012</v>
      </c>
      <c r="G89" s="6">
        <v>45013</v>
      </c>
      <c r="H89" s="4">
        <v>1</v>
      </c>
      <c r="I89" s="4">
        <v>1</v>
      </c>
      <c r="J89" s="4">
        <v>1</v>
      </c>
      <c r="K89" s="4" t="s">
        <v>30</v>
      </c>
      <c r="L89" s="4">
        <v>167</v>
      </c>
      <c r="M89" s="4">
        <v>167</v>
      </c>
      <c r="N89" s="4" t="s">
        <v>475</v>
      </c>
      <c r="O89" s="4" t="s">
        <v>32</v>
      </c>
      <c r="P89" s="4" t="s">
        <v>33</v>
      </c>
      <c r="Q89" s="4">
        <v>0</v>
      </c>
      <c r="R89" s="7">
        <v>45012</v>
      </c>
      <c r="S89" s="6">
        <v>45016</v>
      </c>
      <c r="T89" s="4" t="s">
        <v>34</v>
      </c>
      <c r="U89" s="4">
        <v>167</v>
      </c>
      <c r="V89" s="4">
        <v>0</v>
      </c>
      <c r="W89" s="4">
        <v>0</v>
      </c>
      <c r="X89" s="4" t="s">
        <v>476</v>
      </c>
      <c r="Y89" s="4" t="s">
        <v>477</v>
      </c>
    </row>
    <row r="90" s="4" customFormat="1" spans="1:25">
      <c r="A90" s="4" t="s">
        <v>478</v>
      </c>
      <c r="B90" s="4" t="s">
        <v>26</v>
      </c>
      <c r="C90" s="4" t="s">
        <v>27</v>
      </c>
      <c r="D90" s="4" t="s">
        <v>479</v>
      </c>
      <c r="E90" s="4" t="s">
        <v>480</v>
      </c>
      <c r="F90" s="6">
        <v>45012</v>
      </c>
      <c r="G90" s="6">
        <v>45013</v>
      </c>
      <c r="H90" s="4">
        <v>1</v>
      </c>
      <c r="I90" s="4">
        <v>1</v>
      </c>
      <c r="J90" s="4">
        <v>1</v>
      </c>
      <c r="K90" s="4" t="s">
        <v>30</v>
      </c>
      <c r="L90" s="4">
        <v>552</v>
      </c>
      <c r="M90" s="4">
        <v>552</v>
      </c>
      <c r="N90" s="4" t="s">
        <v>481</v>
      </c>
      <c r="O90" s="4" t="s">
        <v>32</v>
      </c>
      <c r="P90" s="4" t="s">
        <v>33</v>
      </c>
      <c r="Q90" s="4">
        <v>0</v>
      </c>
      <c r="R90" s="7">
        <v>45012</v>
      </c>
      <c r="S90" s="6">
        <v>45016</v>
      </c>
      <c r="T90" s="4" t="s">
        <v>34</v>
      </c>
      <c r="U90" s="4">
        <v>552</v>
      </c>
      <c r="V90" s="4">
        <v>0</v>
      </c>
      <c r="W90" s="4">
        <v>0</v>
      </c>
      <c r="X90" s="4" t="s">
        <v>482</v>
      </c>
      <c r="Y90" s="4" t="s">
        <v>35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45012</v>
      </c>
      <c r="G91" s="6">
        <v>45013</v>
      </c>
      <c r="H91" s="4">
        <v>1</v>
      </c>
      <c r="I91" s="4">
        <v>1</v>
      </c>
      <c r="J91" s="4">
        <v>1</v>
      </c>
      <c r="K91" s="4" t="s">
        <v>30</v>
      </c>
      <c r="L91" s="4">
        <v>475</v>
      </c>
      <c r="M91" s="4">
        <v>475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45012</v>
      </c>
      <c r="S91" s="6">
        <v>45016</v>
      </c>
      <c r="T91" s="4" t="s">
        <v>34</v>
      </c>
      <c r="U91" s="4">
        <v>475</v>
      </c>
      <c r="V91" s="4">
        <v>0</v>
      </c>
      <c r="W91" s="4">
        <v>0</v>
      </c>
      <c r="X91" s="4" t="s">
        <v>487</v>
      </c>
      <c r="Y91" s="4" t="s">
        <v>35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490</v>
      </c>
      <c r="F92" s="6">
        <v>45012</v>
      </c>
      <c r="G92" s="6">
        <v>45013</v>
      </c>
      <c r="H92" s="4">
        <v>1</v>
      </c>
      <c r="I92" s="4">
        <v>1</v>
      </c>
      <c r="J92" s="4">
        <v>1</v>
      </c>
      <c r="K92" s="4" t="s">
        <v>30</v>
      </c>
      <c r="L92" s="4">
        <v>747</v>
      </c>
      <c r="M92" s="4">
        <v>747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45012</v>
      </c>
      <c r="S92" s="6">
        <v>45016</v>
      </c>
      <c r="T92" s="4" t="s">
        <v>34</v>
      </c>
      <c r="U92" s="4">
        <v>747</v>
      </c>
      <c r="V92" s="4">
        <v>0</v>
      </c>
      <c r="W92" s="4">
        <v>0</v>
      </c>
      <c r="X92" s="4" t="s">
        <v>492</v>
      </c>
      <c r="Y92" s="4" t="s">
        <v>35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494</v>
      </c>
      <c r="E93" s="4" t="s">
        <v>495</v>
      </c>
      <c r="F93" s="6">
        <v>45012</v>
      </c>
      <c r="G93" s="6">
        <v>45013</v>
      </c>
      <c r="H93" s="4">
        <v>1</v>
      </c>
      <c r="I93" s="4">
        <v>1</v>
      </c>
      <c r="J93" s="4">
        <v>1</v>
      </c>
      <c r="K93" s="4" t="s">
        <v>30</v>
      </c>
      <c r="L93" s="4">
        <v>509</v>
      </c>
      <c r="M93" s="4">
        <v>509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45012</v>
      </c>
      <c r="S93" s="6">
        <v>45016</v>
      </c>
      <c r="T93" s="4" t="s">
        <v>34</v>
      </c>
      <c r="U93" s="4">
        <v>509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45012</v>
      </c>
      <c r="G94" s="6">
        <v>45013</v>
      </c>
      <c r="H94" s="4">
        <v>1</v>
      </c>
      <c r="I94" s="4">
        <v>1</v>
      </c>
      <c r="J94" s="4">
        <v>1</v>
      </c>
      <c r="K94" s="4" t="s">
        <v>30</v>
      </c>
      <c r="L94" s="4">
        <v>359</v>
      </c>
      <c r="M94" s="4">
        <v>359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45012</v>
      </c>
      <c r="S94" s="6">
        <v>45016</v>
      </c>
      <c r="T94" s="4" t="s">
        <v>34</v>
      </c>
      <c r="U94" s="4">
        <v>359</v>
      </c>
      <c r="V94" s="4">
        <v>0</v>
      </c>
      <c r="W94" s="4">
        <v>0</v>
      </c>
      <c r="X94" s="4" t="s">
        <v>503</v>
      </c>
      <c r="Y94" s="4" t="s">
        <v>35</v>
      </c>
    </row>
    <row r="95" s="4" customFormat="1" spans="1:25">
      <c r="A95" s="4" t="s">
        <v>345</v>
      </c>
      <c r="B95" s="4" t="s">
        <v>26</v>
      </c>
      <c r="C95" s="4" t="s">
        <v>504</v>
      </c>
      <c r="D95" s="4" t="s">
        <v>346</v>
      </c>
      <c r="E95" s="4" t="s">
        <v>347</v>
      </c>
      <c r="F95" s="6">
        <v>45011</v>
      </c>
      <c r="G95" s="6">
        <v>45013</v>
      </c>
      <c r="H95" s="4">
        <v>1</v>
      </c>
      <c r="I95" s="4">
        <v>2</v>
      </c>
      <c r="J95" s="4">
        <v>2</v>
      </c>
      <c r="K95" s="4" t="s">
        <v>30</v>
      </c>
      <c r="L95" s="4">
        <v>-315</v>
      </c>
      <c r="M95" s="4">
        <v>-315</v>
      </c>
      <c r="N95" s="4" t="s">
        <v>348</v>
      </c>
      <c r="O95" s="4" t="s">
        <v>32</v>
      </c>
      <c r="P95" s="4" t="s">
        <v>33</v>
      </c>
      <c r="Q95" s="4">
        <v>0</v>
      </c>
      <c r="R95" s="7">
        <v>45011.4852430556</v>
      </c>
      <c r="S95" s="6">
        <v>45016</v>
      </c>
      <c r="T95" s="4" t="s">
        <v>34</v>
      </c>
      <c r="U95" s="4">
        <v>-315</v>
      </c>
      <c r="V95" s="4">
        <v>0</v>
      </c>
      <c r="W95" s="4">
        <v>0</v>
      </c>
      <c r="X95" s="4" t="s">
        <v>349</v>
      </c>
      <c r="Y9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2"/>
  <sheetViews>
    <sheetView tabSelected="1" workbookViewId="0">
      <selection activeCell="A99" sqref="A99:C10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505</v>
      </c>
    </row>
    <row r="2" s="4" customFormat="1" hidden="1" spans="1:9">
      <c r="A2" s="5">
        <v>21304304839</v>
      </c>
      <c r="B2" s="6">
        <v>45012</v>
      </c>
      <c r="C2" s="6">
        <v>45013</v>
      </c>
      <c r="D2" s="4">
        <v>2755</v>
      </c>
      <c r="E2" s="4" t="str">
        <f>VLOOKUP(A2,HOP!A:L,12,0)</f>
        <v>2755.00</v>
      </c>
      <c r="F2" s="4" t="str">
        <f>VLOOKUP(A2,HOP!A:C,3,0)</f>
        <v>2721060</v>
      </c>
      <c r="G2" s="4">
        <f>D2-E2</f>
        <v>0</v>
      </c>
      <c r="H2" s="4" t="str">
        <f>$H$1&amp;F2</f>
        <v>，2721060</v>
      </c>
      <c r="I2" s="4" t="str">
        <f>VLOOKUP(A2,HOP!A:U,21,0)</f>
        <v>直连</v>
      </c>
    </row>
    <row r="3" s="4" customFormat="1" hidden="1" spans="1:9">
      <c r="A3" s="5">
        <v>21617992177</v>
      </c>
      <c r="B3" s="6">
        <v>45012</v>
      </c>
      <c r="C3" s="6">
        <v>45013</v>
      </c>
      <c r="D3" s="4">
        <v>496</v>
      </c>
      <c r="E3" s="4" t="str">
        <f>VLOOKUP(A3,HOP!A:L,12,0)</f>
        <v>496.00</v>
      </c>
      <c r="F3" s="4" t="str">
        <f>VLOOKUP(A3,HOP!A:C,3,0)</f>
        <v>2765772</v>
      </c>
      <c r="G3" s="4">
        <f t="shared" ref="G3:G34" si="0">D3-E3</f>
        <v>0</v>
      </c>
      <c r="H3" s="4" t="str">
        <f t="shared" ref="H3:H34" si="1">$H$1&amp;F3</f>
        <v>，2765772</v>
      </c>
      <c r="I3" s="4" t="str">
        <f>VLOOKUP(A3,HOP!A:U,21,0)</f>
        <v>直连</v>
      </c>
    </row>
    <row r="4" s="4" customFormat="1" hidden="1" spans="1:9">
      <c r="A4" s="5">
        <v>999221989006510</v>
      </c>
      <c r="B4" s="6">
        <v>45008</v>
      </c>
      <c r="C4" s="6">
        <v>45013</v>
      </c>
      <c r="D4" s="4">
        <v>2192</v>
      </c>
      <c r="E4" s="4" t="str">
        <f>VLOOKUP(A4,HOP!A:L,12,0)</f>
        <v>2192.00</v>
      </c>
      <c r="F4" s="4" t="str">
        <f>VLOOKUP(A4,HOP!A:C,3,0)</f>
        <v>2896508</v>
      </c>
      <c r="G4" s="4">
        <f t="shared" si="0"/>
        <v>0</v>
      </c>
      <c r="H4" s="4" t="str">
        <f t="shared" si="1"/>
        <v>，2896508</v>
      </c>
      <c r="I4" s="4" t="str">
        <f>VLOOKUP(A4,HOP!A:U,21,0)</f>
        <v>直采</v>
      </c>
    </row>
    <row r="5" s="4" customFormat="1" hidden="1" spans="1:9">
      <c r="A5" s="5">
        <v>999222161361871</v>
      </c>
      <c r="B5" s="6">
        <v>45012</v>
      </c>
      <c r="C5" s="6">
        <v>45013</v>
      </c>
      <c r="D5" s="4">
        <v>1639</v>
      </c>
      <c r="E5" s="4" t="str">
        <f>VLOOKUP(A5,HOP!A:L,12,0)</f>
        <v>1639.00</v>
      </c>
      <c r="F5" s="4" t="str">
        <f>VLOOKUP(A5,HOP!A:C,3,0)</f>
        <v>2941570</v>
      </c>
      <c r="G5" s="4">
        <f t="shared" si="0"/>
        <v>0</v>
      </c>
      <c r="H5" s="4" t="str">
        <f t="shared" si="1"/>
        <v>，2941570</v>
      </c>
      <c r="I5" s="4" t="str">
        <f>VLOOKUP(A5,HOP!A:U,21,0)</f>
        <v>直连</v>
      </c>
    </row>
    <row r="6" s="4" customFormat="1" hidden="1" spans="1:9">
      <c r="A6" s="5">
        <v>999222522446174</v>
      </c>
      <c r="B6" s="6">
        <v>45006</v>
      </c>
      <c r="C6" s="6">
        <v>45013</v>
      </c>
      <c r="D6" s="4">
        <v>4984</v>
      </c>
      <c r="E6" s="4" t="str">
        <f>VLOOKUP(A6,HOP!A:L,12,0)</f>
        <v>4984.00</v>
      </c>
      <c r="F6" s="4" t="str">
        <f>VLOOKUP(A6,HOP!A:C,3,0)</f>
        <v>3003216</v>
      </c>
      <c r="G6" s="4">
        <f t="shared" si="0"/>
        <v>0</v>
      </c>
      <c r="H6" s="4" t="str">
        <f t="shared" si="1"/>
        <v>，3003216</v>
      </c>
      <c r="I6" s="4" t="str">
        <f>VLOOKUP(A6,HOP!A:U,21,0)</f>
        <v>直连</v>
      </c>
    </row>
    <row r="7" s="4" customFormat="1" hidden="1" spans="1:9">
      <c r="A7" s="5">
        <v>999222631412432</v>
      </c>
      <c r="B7" s="6">
        <v>45012</v>
      </c>
      <c r="C7" s="6">
        <v>45013</v>
      </c>
      <c r="D7" s="4">
        <v>743</v>
      </c>
      <c r="E7" s="4" t="str">
        <f>VLOOKUP(A7,HOP!A:L,12,0)</f>
        <v>743.00</v>
      </c>
      <c r="F7" s="4" t="str">
        <f>VLOOKUP(A7,HOP!A:C,3,0)</f>
        <v>3018721</v>
      </c>
      <c r="G7" s="4">
        <f t="shared" si="0"/>
        <v>0</v>
      </c>
      <c r="H7" s="4" t="str">
        <f t="shared" si="1"/>
        <v>，3018721</v>
      </c>
      <c r="I7" s="4" t="str">
        <f>VLOOKUP(A7,HOP!A:U,21,0)</f>
        <v>直连</v>
      </c>
    </row>
    <row r="8" s="4" customFormat="1" hidden="1" spans="1:9">
      <c r="A8" s="5">
        <v>999222753039087</v>
      </c>
      <c r="B8" s="6">
        <v>45009</v>
      </c>
      <c r="C8" s="6">
        <v>45013</v>
      </c>
      <c r="D8" s="4">
        <v>6823</v>
      </c>
      <c r="E8" s="4" t="str">
        <f>VLOOKUP(A8,HOP!A:L,12,0)</f>
        <v>6823.00</v>
      </c>
      <c r="F8" s="4" t="str">
        <f>VLOOKUP(A8,HOP!A:C,3,0)</f>
        <v>3034454</v>
      </c>
      <c r="G8" s="4">
        <f t="shared" si="0"/>
        <v>0</v>
      </c>
      <c r="H8" s="4" t="str">
        <f t="shared" si="1"/>
        <v>，3034454</v>
      </c>
      <c r="I8" s="4" t="str">
        <f>VLOOKUP(A8,HOP!A:U,21,0)</f>
        <v>直连</v>
      </c>
    </row>
    <row r="9" s="4" customFormat="1" hidden="1" spans="1:9">
      <c r="A9" s="5">
        <v>999222879288608</v>
      </c>
      <c r="B9" s="6">
        <v>45008</v>
      </c>
      <c r="C9" s="6">
        <v>45013</v>
      </c>
      <c r="D9" s="4">
        <v>3290</v>
      </c>
      <c r="E9" s="4" t="str">
        <f>VLOOKUP(A9,HOP!A:L,12,0)</f>
        <v>3290.00</v>
      </c>
      <c r="F9" s="4" t="str">
        <f>VLOOKUP(A9,HOP!A:C,3,0)</f>
        <v>3057207</v>
      </c>
      <c r="G9" s="4">
        <f t="shared" si="0"/>
        <v>0</v>
      </c>
      <c r="H9" s="4" t="str">
        <f t="shared" si="1"/>
        <v>，3057207</v>
      </c>
      <c r="I9" s="4" t="str">
        <f>VLOOKUP(A9,HOP!A:U,21,0)</f>
        <v>直采</v>
      </c>
    </row>
    <row r="10" s="4" customFormat="1" hidden="1" spans="1:9">
      <c r="A10" s="5">
        <v>999222938396779</v>
      </c>
      <c r="B10" s="6">
        <v>45010</v>
      </c>
      <c r="C10" s="6">
        <v>45013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999222948238088</v>
      </c>
      <c r="B11" s="6">
        <v>45012</v>
      </c>
      <c r="C11" s="6">
        <v>45013</v>
      </c>
      <c r="D11" s="4">
        <v>1984</v>
      </c>
      <c r="E11" s="4" t="str">
        <f>VLOOKUP(A11,HOP!A:L,12,0)</f>
        <v>1984.00</v>
      </c>
      <c r="F11" s="4" t="str">
        <f>VLOOKUP(A11,HOP!A:C,3,0)</f>
        <v>3069737</v>
      </c>
      <c r="G11" s="4">
        <f t="shared" si="0"/>
        <v>0</v>
      </c>
      <c r="H11" s="4" t="str">
        <f t="shared" si="1"/>
        <v>，3069737</v>
      </c>
      <c r="I11" s="4" t="str">
        <f>VLOOKUP(A11,HOP!A:U,21,0)</f>
        <v>直连</v>
      </c>
    </row>
    <row r="12" s="4" customFormat="1" hidden="1" spans="1:9">
      <c r="A12" s="5">
        <v>999222950980536</v>
      </c>
      <c r="B12" s="6">
        <v>45009</v>
      </c>
      <c r="C12" s="6">
        <v>45013</v>
      </c>
      <c r="D12" s="4">
        <v>7067</v>
      </c>
      <c r="E12" s="4" t="str">
        <f>VLOOKUP(A12,HOP!A:L,12,0)</f>
        <v>7067.00</v>
      </c>
      <c r="F12" s="4" t="str">
        <f>VLOOKUP(A12,HOP!A:C,3,0)</f>
        <v>3070587</v>
      </c>
      <c r="G12" s="4">
        <f t="shared" si="0"/>
        <v>0</v>
      </c>
      <c r="H12" s="4" t="str">
        <f t="shared" si="1"/>
        <v>，3070587</v>
      </c>
      <c r="I12" s="4" t="str">
        <f>VLOOKUP(A12,HOP!A:U,21,0)</f>
        <v>直连</v>
      </c>
    </row>
    <row r="13" s="4" customFormat="1" hidden="1" spans="1:9">
      <c r="A13" s="5">
        <v>999223034185744</v>
      </c>
      <c r="B13" s="6">
        <v>45009</v>
      </c>
      <c r="C13" s="6">
        <v>45013</v>
      </c>
      <c r="D13" s="4">
        <v>5656</v>
      </c>
      <c r="E13" s="4" t="str">
        <f>VLOOKUP(A13,HOP!A:L,12,0)</f>
        <v>5656.00</v>
      </c>
      <c r="F13" s="4" t="str">
        <f>VLOOKUP(A13,HOP!A:C,3,0)</f>
        <v>3095803</v>
      </c>
      <c r="G13" s="4">
        <f t="shared" si="0"/>
        <v>0</v>
      </c>
      <c r="H13" s="4" t="str">
        <f t="shared" si="1"/>
        <v>，3095803</v>
      </c>
      <c r="I13" s="4" t="str">
        <f>VLOOKUP(A13,HOP!A:U,21,0)</f>
        <v>直连</v>
      </c>
    </row>
    <row r="14" s="4" customFormat="1" hidden="1" spans="1:9">
      <c r="A14" s="5">
        <v>999223051144387</v>
      </c>
      <c r="B14" s="6">
        <v>45012</v>
      </c>
      <c r="C14" s="6">
        <v>45013</v>
      </c>
      <c r="D14" s="4">
        <v>1109</v>
      </c>
      <c r="E14" s="4" t="str">
        <f>VLOOKUP(A14,HOP!A:L,12,0)</f>
        <v>1109.00</v>
      </c>
      <c r="F14" s="4" t="str">
        <f>VLOOKUP(A14,HOP!A:C,3,0)</f>
        <v>3100314</v>
      </c>
      <c r="G14" s="4">
        <f t="shared" si="0"/>
        <v>0</v>
      </c>
      <c r="H14" s="4" t="str">
        <f t="shared" si="1"/>
        <v>，3100314</v>
      </c>
      <c r="I14" s="4" t="str">
        <f>VLOOKUP(A14,HOP!A:U,21,0)</f>
        <v>直连</v>
      </c>
    </row>
    <row r="15" s="4" customFormat="1" hidden="1" spans="1:9">
      <c r="A15" s="5">
        <v>999223091554210</v>
      </c>
      <c r="B15" s="6">
        <v>45010</v>
      </c>
      <c r="C15" s="6">
        <v>45013</v>
      </c>
      <c r="D15" s="4">
        <v>1278</v>
      </c>
      <c r="E15" s="4" t="str">
        <f>VLOOKUP(A15,HOP!A:L,12,0)</f>
        <v>1278.00</v>
      </c>
      <c r="F15" s="4" t="str">
        <f>VLOOKUP(A15,HOP!A:C,3,0)</f>
        <v>3111742</v>
      </c>
      <c r="G15" s="4">
        <f t="shared" si="0"/>
        <v>0</v>
      </c>
      <c r="H15" s="4" t="str">
        <f t="shared" si="1"/>
        <v>，3111742</v>
      </c>
      <c r="I15" s="4" t="str">
        <f>VLOOKUP(A15,HOP!A:U,21,0)</f>
        <v>直连</v>
      </c>
    </row>
    <row r="16" s="4" customFormat="1" hidden="1" spans="1:9">
      <c r="A16" s="5">
        <v>999223118857641</v>
      </c>
      <c r="B16" s="6">
        <v>45012</v>
      </c>
      <c r="C16" s="6">
        <v>45013</v>
      </c>
      <c r="D16" s="4">
        <v>1119</v>
      </c>
      <c r="E16" s="4" t="str">
        <f>VLOOKUP(A16,HOP!A:L,12,0)</f>
        <v>1119.00</v>
      </c>
      <c r="F16" s="4" t="str">
        <f>VLOOKUP(A16,HOP!A:C,3,0)</f>
        <v>3117832</v>
      </c>
      <c r="G16" s="4">
        <f t="shared" si="0"/>
        <v>0</v>
      </c>
      <c r="H16" s="4" t="str">
        <f t="shared" si="1"/>
        <v>，3117832</v>
      </c>
      <c r="I16" s="4" t="str">
        <f>VLOOKUP(A16,HOP!A:U,21,0)</f>
        <v>直连</v>
      </c>
    </row>
    <row r="17" s="4" customFormat="1" hidden="1" spans="1:9">
      <c r="A17" s="5">
        <v>999223147686923</v>
      </c>
      <c r="B17" s="6">
        <v>45009</v>
      </c>
      <c r="C17" s="6">
        <v>45013</v>
      </c>
      <c r="D17" s="4">
        <v>2114</v>
      </c>
      <c r="E17" s="4" t="str">
        <f>VLOOKUP(A17,HOP!A:L,12,0)</f>
        <v>2114.00</v>
      </c>
      <c r="F17" s="4" t="str">
        <f>VLOOKUP(A17,HOP!A:C,3,0)</f>
        <v>3124214</v>
      </c>
      <c r="G17" s="4">
        <f t="shared" si="0"/>
        <v>0</v>
      </c>
      <c r="H17" s="4" t="str">
        <f t="shared" si="1"/>
        <v>，3124214</v>
      </c>
      <c r="I17" s="4" t="str">
        <f>VLOOKUP(A17,HOP!A:U,21,0)</f>
        <v>直连</v>
      </c>
    </row>
    <row r="18" s="4" customFormat="1" hidden="1" spans="1:9">
      <c r="A18" s="5">
        <v>23158910138</v>
      </c>
      <c r="B18" s="6">
        <v>45011</v>
      </c>
      <c r="C18" s="6">
        <v>45013</v>
      </c>
      <c r="D18" s="4">
        <v>1180</v>
      </c>
      <c r="E18" s="4" t="str">
        <f>VLOOKUP(A18,HOP!A:L,12,0)</f>
        <v>1180.00</v>
      </c>
      <c r="F18" s="4" t="str">
        <f>VLOOKUP(A18,HOP!A:C,3,0)</f>
        <v>3127223</v>
      </c>
      <c r="G18" s="4">
        <f t="shared" si="0"/>
        <v>0</v>
      </c>
      <c r="H18" s="4" t="str">
        <f t="shared" si="1"/>
        <v>，3127223</v>
      </c>
      <c r="I18" s="4" t="str">
        <f>VLOOKUP(A18,HOP!A:U,21,0)</f>
        <v>直采</v>
      </c>
    </row>
    <row r="19" s="4" customFormat="1" hidden="1" spans="1:9">
      <c r="A19" s="5">
        <v>999223160510680</v>
      </c>
      <c r="B19" s="6">
        <v>45012</v>
      </c>
      <c r="C19" s="6">
        <v>45013</v>
      </c>
      <c r="D19" s="4">
        <v>2264</v>
      </c>
      <c r="E19" s="4" t="str">
        <f>VLOOKUP(A19,HOP!A:L,12,0)</f>
        <v>2264.00</v>
      </c>
      <c r="F19" s="4" t="str">
        <f>VLOOKUP(A19,HOP!A:C,3,0)</f>
        <v>3127698</v>
      </c>
      <c r="G19" s="4">
        <f t="shared" si="0"/>
        <v>0</v>
      </c>
      <c r="H19" s="4" t="str">
        <f t="shared" si="1"/>
        <v>，3127698</v>
      </c>
      <c r="I19" s="4" t="str">
        <f>VLOOKUP(A19,HOP!A:U,21,0)</f>
        <v>直连</v>
      </c>
    </row>
    <row r="20" s="4" customFormat="1" hidden="1" spans="1:9">
      <c r="A20" s="5">
        <v>999223160759986</v>
      </c>
      <c r="B20" s="6">
        <v>45012</v>
      </c>
      <c r="C20" s="6">
        <v>45013</v>
      </c>
      <c r="D20" s="4">
        <v>2264</v>
      </c>
      <c r="E20" s="4" t="str">
        <f>VLOOKUP(A20,HOP!A:L,12,0)</f>
        <v>2264.00</v>
      </c>
      <c r="F20" s="4" t="str">
        <f>VLOOKUP(A20,HOP!A:C,3,0)</f>
        <v>3127840</v>
      </c>
      <c r="G20" s="4">
        <f t="shared" si="0"/>
        <v>0</v>
      </c>
      <c r="H20" s="4" t="str">
        <f t="shared" si="1"/>
        <v>，3127840</v>
      </c>
      <c r="I20" s="4" t="str">
        <f>VLOOKUP(A20,HOP!A:U,21,0)</f>
        <v>直连</v>
      </c>
    </row>
    <row r="21" s="4" customFormat="1" hidden="1" spans="1:9">
      <c r="A21" s="5">
        <v>999223161808902</v>
      </c>
      <c r="B21" s="6">
        <v>45012</v>
      </c>
      <c r="C21" s="6">
        <v>45013</v>
      </c>
      <c r="D21" s="4">
        <v>354</v>
      </c>
      <c r="E21" s="4" t="str">
        <f>VLOOKUP(A21,HOP!A:L,12,0)</f>
        <v>354.00</v>
      </c>
      <c r="F21" s="4" t="str">
        <f>VLOOKUP(A21,HOP!A:C,3,0)</f>
        <v>3128166</v>
      </c>
      <c r="G21" s="4">
        <f t="shared" si="0"/>
        <v>0</v>
      </c>
      <c r="H21" s="4" t="str">
        <f t="shared" si="1"/>
        <v>，3128166</v>
      </c>
      <c r="I21" s="4" t="str">
        <f>VLOOKUP(A21,HOP!A:U,21,0)</f>
        <v>直连</v>
      </c>
    </row>
    <row r="22" s="4" customFormat="1" hidden="1" spans="1:9">
      <c r="A22" s="5">
        <v>999223184677831</v>
      </c>
      <c r="B22" s="6">
        <v>45012</v>
      </c>
      <c r="C22" s="6">
        <v>45013</v>
      </c>
      <c r="D22" s="4">
        <v>796</v>
      </c>
      <c r="E22" s="4" t="str">
        <f>VLOOKUP(A22,HOP!A:L,12,0)</f>
        <v>796.00</v>
      </c>
      <c r="F22" s="4" t="str">
        <f>VLOOKUP(A22,HOP!A:C,3,0)</f>
        <v>3134798</v>
      </c>
      <c r="G22" s="4">
        <f t="shared" si="0"/>
        <v>0</v>
      </c>
      <c r="H22" s="4" t="str">
        <f t="shared" si="1"/>
        <v>，3134798</v>
      </c>
      <c r="I22" s="4" t="str">
        <f>VLOOKUP(A22,HOP!A:U,21,0)</f>
        <v>直连</v>
      </c>
    </row>
    <row r="23" s="4" customFormat="1" hidden="1" spans="1:9">
      <c r="A23" s="5">
        <v>999223191959570</v>
      </c>
      <c r="B23" s="6">
        <v>45010</v>
      </c>
      <c r="C23" s="6">
        <v>45013</v>
      </c>
      <c r="D23" s="4">
        <v>1944</v>
      </c>
      <c r="E23" s="4" t="str">
        <f>VLOOKUP(A23,HOP!A:L,12,0)</f>
        <v>1944.00</v>
      </c>
      <c r="F23" s="4" t="str">
        <f>VLOOKUP(A23,HOP!A:C,3,0)</f>
        <v>3136195</v>
      </c>
      <c r="G23" s="4">
        <f t="shared" si="0"/>
        <v>0</v>
      </c>
      <c r="H23" s="4" t="str">
        <f t="shared" si="1"/>
        <v>，3136195</v>
      </c>
      <c r="I23" s="4" t="str">
        <f>VLOOKUP(A23,HOP!A:U,21,0)</f>
        <v>直连</v>
      </c>
    </row>
    <row r="24" s="4" customFormat="1" hidden="1" spans="1:9">
      <c r="A24" s="5">
        <v>999223198132678</v>
      </c>
      <c r="B24" s="6">
        <v>45012</v>
      </c>
      <c r="C24" s="6">
        <v>45013</v>
      </c>
      <c r="D24" s="4">
        <v>2026</v>
      </c>
      <c r="E24" s="4" t="str">
        <f>VLOOKUP(A24,HOP!A:L,12,0)</f>
        <v>2026.00</v>
      </c>
      <c r="F24" s="4" t="str">
        <f>VLOOKUP(A24,HOP!A:C,3,0)</f>
        <v>3138046</v>
      </c>
      <c r="G24" s="4">
        <f t="shared" si="0"/>
        <v>0</v>
      </c>
      <c r="H24" s="4" t="str">
        <f t="shared" si="1"/>
        <v>，3138046</v>
      </c>
      <c r="I24" s="4" t="str">
        <f>VLOOKUP(A24,HOP!A:U,21,0)</f>
        <v>直连</v>
      </c>
    </row>
    <row r="25" s="4" customFormat="1" hidden="1" spans="1:9">
      <c r="A25" s="5">
        <v>999223210046631</v>
      </c>
      <c r="B25" s="6">
        <v>45010</v>
      </c>
      <c r="C25" s="6">
        <v>45013</v>
      </c>
      <c r="D25" s="4">
        <v>1517</v>
      </c>
      <c r="E25" s="4" t="str">
        <f>VLOOKUP(A25,HOP!A:L,12,0)</f>
        <v>1517.00</v>
      </c>
      <c r="F25" s="4" t="str">
        <f>VLOOKUP(A25,HOP!A:C,3,0)</f>
        <v>3141859</v>
      </c>
      <c r="G25" s="4">
        <f t="shared" si="0"/>
        <v>0</v>
      </c>
      <c r="H25" s="4" t="str">
        <f t="shared" si="1"/>
        <v>，3141859</v>
      </c>
      <c r="I25" s="4" t="str">
        <f>VLOOKUP(A25,HOP!A:U,21,0)</f>
        <v>直采</v>
      </c>
    </row>
    <row r="26" s="4" customFormat="1" hidden="1" spans="1:9">
      <c r="A26" s="5">
        <v>999223215325960</v>
      </c>
      <c r="B26" s="6">
        <v>45011</v>
      </c>
      <c r="C26" s="6">
        <v>45013</v>
      </c>
      <c r="D26" s="4">
        <v>1024</v>
      </c>
      <c r="E26" s="4" t="str">
        <f>VLOOKUP(A26,HOP!A:L,12,0)</f>
        <v>1024.00</v>
      </c>
      <c r="F26" s="4" t="str">
        <f>VLOOKUP(A26,HOP!A:C,3,0)</f>
        <v>3143304</v>
      </c>
      <c r="G26" s="4">
        <f t="shared" si="0"/>
        <v>0</v>
      </c>
      <c r="H26" s="4" t="str">
        <f t="shared" si="1"/>
        <v>，3143304</v>
      </c>
      <c r="I26" s="4" t="str">
        <f>VLOOKUP(A26,HOP!A:U,21,0)</f>
        <v>直连</v>
      </c>
    </row>
    <row r="27" s="4" customFormat="1" hidden="1" spans="1:9">
      <c r="A27" s="5">
        <v>999223243734785</v>
      </c>
      <c r="B27" s="6">
        <v>45008</v>
      </c>
      <c r="C27" s="6">
        <v>45013</v>
      </c>
      <c r="D27" s="4">
        <v>4720</v>
      </c>
      <c r="E27" s="4" t="str">
        <f>VLOOKUP(A27,HOP!A:L,12,0)</f>
        <v>4720.00</v>
      </c>
      <c r="F27" s="4" t="str">
        <f>VLOOKUP(A27,HOP!A:C,3,0)</f>
        <v>3150864</v>
      </c>
      <c r="G27" s="4">
        <f t="shared" si="0"/>
        <v>0</v>
      </c>
      <c r="H27" s="4" t="str">
        <f t="shared" si="1"/>
        <v>，3150864</v>
      </c>
      <c r="I27" s="4" t="str">
        <f>VLOOKUP(A27,HOP!A:U,21,0)</f>
        <v>直采</v>
      </c>
    </row>
    <row r="28" s="4" customFormat="1" hidden="1" spans="1:9">
      <c r="A28" s="5">
        <v>999223256531640</v>
      </c>
      <c r="B28" s="6">
        <v>45009</v>
      </c>
      <c r="C28" s="6">
        <v>45013</v>
      </c>
      <c r="D28" s="4">
        <v>4260</v>
      </c>
      <c r="E28" s="4" t="str">
        <f>VLOOKUP(A28,HOP!A:L,12,0)</f>
        <v>4260.00</v>
      </c>
      <c r="F28" s="4" t="str">
        <f>VLOOKUP(A28,HOP!A:C,3,0)</f>
        <v>3153649</v>
      </c>
      <c r="G28" s="4">
        <f t="shared" si="0"/>
        <v>0</v>
      </c>
      <c r="H28" s="4" t="str">
        <f t="shared" si="1"/>
        <v>，3153649</v>
      </c>
      <c r="I28" s="4" t="str">
        <f>VLOOKUP(A28,HOP!A:U,21,0)</f>
        <v>直连</v>
      </c>
    </row>
    <row r="29" s="4" customFormat="1" hidden="1" spans="1:9">
      <c r="A29" s="5">
        <v>999223260473094</v>
      </c>
      <c r="B29" s="6">
        <v>45012</v>
      </c>
      <c r="C29" s="6">
        <v>45013</v>
      </c>
      <c r="D29" s="4">
        <v>1848</v>
      </c>
      <c r="E29" s="4" t="str">
        <f>VLOOKUP(A29,HOP!A:L,12,0)</f>
        <v>1848.00</v>
      </c>
      <c r="F29" s="4" t="str">
        <f>VLOOKUP(A29,HOP!A:C,3,0)</f>
        <v>3154818</v>
      </c>
      <c r="G29" s="4">
        <f t="shared" si="0"/>
        <v>0</v>
      </c>
      <c r="H29" s="4" t="str">
        <f t="shared" si="1"/>
        <v>，3154818</v>
      </c>
      <c r="I29" s="4" t="str">
        <f>VLOOKUP(A29,HOP!A:U,21,0)</f>
        <v>直连</v>
      </c>
    </row>
    <row r="30" s="4" customFormat="1" hidden="1" spans="1:9">
      <c r="A30" s="5">
        <v>23267007506</v>
      </c>
      <c r="B30" s="6">
        <v>45012</v>
      </c>
      <c r="C30" s="6">
        <v>45013</v>
      </c>
      <c r="D30" s="4">
        <v>1688</v>
      </c>
      <c r="E30" s="4" t="str">
        <f>VLOOKUP(A30,HOP!A:L,12,0)</f>
        <v>1688.00</v>
      </c>
      <c r="F30" s="4" t="str">
        <f>VLOOKUP(A30,HOP!A:C,3,0)</f>
        <v>3156191</v>
      </c>
      <c r="G30" s="4">
        <f t="shared" si="0"/>
        <v>0</v>
      </c>
      <c r="H30" s="4" t="str">
        <f t="shared" si="1"/>
        <v>，3156191</v>
      </c>
      <c r="I30" s="4" t="str">
        <f>VLOOKUP(A30,HOP!A:U,21,0)</f>
        <v>直连</v>
      </c>
    </row>
    <row r="31" s="4" customFormat="1" hidden="1" spans="1:9">
      <c r="A31" s="5">
        <v>999223273014570</v>
      </c>
      <c r="B31" s="6">
        <v>45006</v>
      </c>
      <c r="C31" s="6">
        <v>45013</v>
      </c>
      <c r="D31" s="4">
        <v>3276</v>
      </c>
      <c r="E31" s="4" t="str">
        <f>VLOOKUP(A31,HOP!A:L,12,0)</f>
        <v>3276.00</v>
      </c>
      <c r="F31" s="4" t="str">
        <f>VLOOKUP(A31,HOP!A:C,3,0)</f>
        <v>3157202</v>
      </c>
      <c r="G31" s="4">
        <f t="shared" si="0"/>
        <v>0</v>
      </c>
      <c r="H31" s="4" t="str">
        <f t="shared" si="1"/>
        <v>，3157202</v>
      </c>
      <c r="I31" s="4" t="str">
        <f>VLOOKUP(A31,HOP!A:U,21,0)</f>
        <v>直连</v>
      </c>
    </row>
    <row r="32" s="4" customFormat="1" hidden="1" spans="1:9">
      <c r="A32" s="5">
        <v>999223274645658</v>
      </c>
      <c r="B32" s="6">
        <v>45007</v>
      </c>
      <c r="C32" s="6">
        <v>45013</v>
      </c>
      <c r="D32" s="4">
        <v>581</v>
      </c>
      <c r="E32" s="4" t="str">
        <f>VLOOKUP(A32,HOP!A:L,12,0)</f>
        <v>581.00</v>
      </c>
      <c r="F32" s="4" t="str">
        <f>VLOOKUP(A32,HOP!A:C,3,0)</f>
        <v>3157546</v>
      </c>
      <c r="G32" s="4">
        <f t="shared" si="0"/>
        <v>0</v>
      </c>
      <c r="H32" s="4" t="str">
        <f t="shared" si="1"/>
        <v>，3157546</v>
      </c>
      <c r="I32" s="4" t="str">
        <f>VLOOKUP(A32,HOP!A:U,21,0)</f>
        <v>直连</v>
      </c>
    </row>
    <row r="33" s="4" customFormat="1" hidden="1" spans="1:9">
      <c r="A33" s="5">
        <v>999223275959338</v>
      </c>
      <c r="B33" s="6">
        <v>45009</v>
      </c>
      <c r="C33" s="6">
        <v>45013</v>
      </c>
      <c r="D33" s="4">
        <v>3088</v>
      </c>
      <c r="E33" s="4" t="str">
        <f>VLOOKUP(A33,HOP!A:L,12,0)</f>
        <v>3088.00</v>
      </c>
      <c r="F33" s="4" t="str">
        <f>VLOOKUP(A33,HOP!A:C,3,0)</f>
        <v>3158064</v>
      </c>
      <c r="G33" s="4">
        <f t="shared" si="0"/>
        <v>0</v>
      </c>
      <c r="H33" s="4" t="str">
        <f t="shared" si="1"/>
        <v>，3158064</v>
      </c>
      <c r="I33" s="4" t="str">
        <f>VLOOKUP(A33,HOP!A:U,21,0)</f>
        <v>直连</v>
      </c>
    </row>
    <row r="34" s="4" customFormat="1" hidden="1" spans="1:9">
      <c r="A34" s="5">
        <v>999223288152434</v>
      </c>
      <c r="B34" s="6">
        <v>45012</v>
      </c>
      <c r="C34" s="6">
        <v>45013</v>
      </c>
      <c r="D34" s="4">
        <v>163</v>
      </c>
      <c r="E34" s="4" t="str">
        <f>VLOOKUP(A34,HOP!A:L,12,0)</f>
        <v>163.00</v>
      </c>
      <c r="F34" s="4" t="str">
        <f>VLOOKUP(A34,HOP!A:C,3,0)</f>
        <v>3160459</v>
      </c>
      <c r="G34" s="4">
        <f t="shared" si="0"/>
        <v>0</v>
      </c>
      <c r="H34" s="4" t="str">
        <f t="shared" si="1"/>
        <v>，3160459</v>
      </c>
      <c r="I34" s="4" t="str">
        <f>VLOOKUP(A34,HOP!A:U,21,0)</f>
        <v>直连</v>
      </c>
    </row>
    <row r="35" s="4" customFormat="1" hidden="1" spans="1:9">
      <c r="A35" s="5">
        <v>999223288761607</v>
      </c>
      <c r="B35" s="6">
        <v>45012</v>
      </c>
      <c r="C35" s="6">
        <v>45013</v>
      </c>
      <c r="D35" s="4">
        <v>173</v>
      </c>
      <c r="E35" s="4" t="str">
        <f>VLOOKUP(A35,HOP!A:L,12,0)</f>
        <v>173.00</v>
      </c>
      <c r="F35" s="4" t="str">
        <f>VLOOKUP(A35,HOP!A:C,3,0)</f>
        <v>3160602</v>
      </c>
      <c r="G35" s="4">
        <f t="shared" ref="G35:G66" si="2">D35-E35</f>
        <v>0</v>
      </c>
      <c r="H35" s="4" t="str">
        <f t="shared" ref="H35:H66" si="3">$H$1&amp;F35</f>
        <v>，3160602</v>
      </c>
      <c r="I35" s="4" t="str">
        <f>VLOOKUP(A35,HOP!A:U,21,0)</f>
        <v>直连</v>
      </c>
    </row>
    <row r="36" s="4" customFormat="1" hidden="1" spans="1:9">
      <c r="A36" s="5">
        <v>999223289060431</v>
      </c>
      <c r="B36" s="6">
        <v>45012</v>
      </c>
      <c r="C36" s="6">
        <v>45013</v>
      </c>
      <c r="D36" s="4">
        <v>460</v>
      </c>
      <c r="E36" s="4" t="str">
        <f>VLOOKUP(A36,HOP!A:L,12,0)</f>
        <v>460.00</v>
      </c>
      <c r="F36" s="4" t="str">
        <f>VLOOKUP(A36,HOP!A:C,3,0)</f>
        <v>3160687</v>
      </c>
      <c r="G36" s="4">
        <f t="shared" si="2"/>
        <v>0</v>
      </c>
      <c r="H36" s="4" t="str">
        <f t="shared" si="3"/>
        <v>，3160687</v>
      </c>
      <c r="I36" s="4" t="str">
        <f>VLOOKUP(A36,HOP!A:U,21,0)</f>
        <v>直连</v>
      </c>
    </row>
    <row r="37" s="4" customFormat="1" hidden="1" spans="1:9">
      <c r="A37" s="5">
        <v>999223292552285</v>
      </c>
      <c r="B37" s="6">
        <v>45012</v>
      </c>
      <c r="C37" s="6">
        <v>45013</v>
      </c>
      <c r="D37" s="4">
        <v>305</v>
      </c>
      <c r="E37" s="4" t="str">
        <f>VLOOKUP(A37,HOP!A:L,12,0)</f>
        <v>305.00</v>
      </c>
      <c r="F37" s="4" t="str">
        <f>VLOOKUP(A37,HOP!A:C,3,0)</f>
        <v>3161991</v>
      </c>
      <c r="G37" s="4">
        <f t="shared" si="2"/>
        <v>0</v>
      </c>
      <c r="H37" s="4" t="str">
        <f t="shared" si="3"/>
        <v>，3161991</v>
      </c>
      <c r="I37" s="4" t="str">
        <f>VLOOKUP(A37,HOP!A:U,21,0)</f>
        <v>直连</v>
      </c>
    </row>
    <row r="38" s="4" customFormat="1" hidden="1" spans="1:9">
      <c r="A38" s="5">
        <v>999223292647141</v>
      </c>
      <c r="B38" s="6">
        <v>45011</v>
      </c>
      <c r="C38" s="6">
        <v>45013</v>
      </c>
      <c r="D38" s="4">
        <v>1966</v>
      </c>
      <c r="E38" s="4">
        <v>1966</v>
      </c>
      <c r="F38" s="4" t="str">
        <f>VLOOKUP(A38,HOP!A:C,3,0)</f>
        <v>3162039</v>
      </c>
      <c r="G38" s="4">
        <f t="shared" si="2"/>
        <v>0</v>
      </c>
      <c r="H38" s="4" t="str">
        <f t="shared" si="3"/>
        <v>，3162039</v>
      </c>
      <c r="I38" s="4" t="str">
        <f>VLOOKUP(A38,HOP!A:U,21,0)</f>
        <v>直连</v>
      </c>
    </row>
    <row r="39" s="4" customFormat="1" hidden="1" spans="1:9">
      <c r="A39" s="5">
        <v>999223301136434</v>
      </c>
      <c r="B39" s="6">
        <v>45009</v>
      </c>
      <c r="C39" s="6">
        <v>45013</v>
      </c>
      <c r="D39" s="4">
        <v>8228</v>
      </c>
      <c r="E39" s="4" t="str">
        <f>VLOOKUP(A39,HOP!A:L,12,0)</f>
        <v>8228.00</v>
      </c>
      <c r="F39" s="4" t="str">
        <f>VLOOKUP(A39,HOP!A:C,3,0)</f>
        <v>3163190</v>
      </c>
      <c r="G39" s="4">
        <f t="shared" si="2"/>
        <v>0</v>
      </c>
      <c r="H39" s="4" t="str">
        <f t="shared" si="3"/>
        <v>，3163190</v>
      </c>
      <c r="I39" s="4" t="str">
        <f>VLOOKUP(A39,HOP!A:U,21,0)</f>
        <v>直连</v>
      </c>
    </row>
    <row r="40" s="4" customFormat="1" hidden="1" spans="1:9">
      <c r="A40" s="5">
        <v>999223302509728</v>
      </c>
      <c r="B40" s="6">
        <v>45012</v>
      </c>
      <c r="C40" s="6">
        <v>45013</v>
      </c>
      <c r="D40" s="4">
        <v>898</v>
      </c>
      <c r="E40" s="4" t="str">
        <f>VLOOKUP(A40,HOP!A:L,12,0)</f>
        <v>898.00</v>
      </c>
      <c r="F40" s="4" t="str">
        <f>VLOOKUP(A40,HOP!A:C,3,0)</f>
        <v>3163456</v>
      </c>
      <c r="G40" s="4">
        <f t="shared" si="2"/>
        <v>0</v>
      </c>
      <c r="H40" s="4" t="str">
        <f t="shared" si="3"/>
        <v>，3163456</v>
      </c>
      <c r="I40" s="4" t="str">
        <f>VLOOKUP(A40,HOP!A:U,21,0)</f>
        <v>直连</v>
      </c>
    </row>
    <row r="41" s="4" customFormat="1" hidden="1" spans="1:9">
      <c r="A41" s="5">
        <v>999223307457761</v>
      </c>
      <c r="B41" s="6">
        <v>45012</v>
      </c>
      <c r="C41" s="6">
        <v>45013</v>
      </c>
      <c r="D41" s="4">
        <v>1062</v>
      </c>
      <c r="E41" s="4" t="str">
        <f>VLOOKUP(A41,HOP!A:L,12,0)</f>
        <v>1062.00</v>
      </c>
      <c r="F41" s="4" t="str">
        <f>VLOOKUP(A41,HOP!A:C,3,0)</f>
        <v>3164629</v>
      </c>
      <c r="G41" s="4">
        <f t="shared" si="2"/>
        <v>0</v>
      </c>
      <c r="H41" s="4" t="str">
        <f t="shared" si="3"/>
        <v>，3164629</v>
      </c>
      <c r="I41" s="4" t="str">
        <f>VLOOKUP(A41,HOP!A:U,21,0)</f>
        <v>直连</v>
      </c>
    </row>
    <row r="42" s="4" customFormat="1" hidden="1" spans="1:9">
      <c r="A42" s="5">
        <v>999223308286825</v>
      </c>
      <c r="B42" s="6">
        <v>45009</v>
      </c>
      <c r="C42" s="6">
        <v>45013</v>
      </c>
      <c r="D42" s="4">
        <v>3036</v>
      </c>
      <c r="E42" s="4" t="str">
        <f>VLOOKUP(A42,HOP!A:L,12,0)</f>
        <v>3036.00</v>
      </c>
      <c r="F42" s="4" t="str">
        <f>VLOOKUP(A42,HOP!A:C,3,0)</f>
        <v>3165046</v>
      </c>
      <c r="G42" s="4">
        <f t="shared" si="2"/>
        <v>0</v>
      </c>
      <c r="H42" s="4" t="str">
        <f t="shared" si="3"/>
        <v>，3165046</v>
      </c>
      <c r="I42" s="4" t="str">
        <f>VLOOKUP(A42,HOP!A:U,21,0)</f>
        <v>直连</v>
      </c>
    </row>
    <row r="43" s="4" customFormat="1" hidden="1" spans="1:9">
      <c r="A43" s="5">
        <v>999223314533691</v>
      </c>
      <c r="B43" s="6">
        <v>45012</v>
      </c>
      <c r="C43" s="6">
        <v>45013</v>
      </c>
      <c r="D43" s="4">
        <v>244</v>
      </c>
      <c r="E43" s="4" t="str">
        <f>VLOOKUP(A43,HOP!A:L,12,0)</f>
        <v>244.00</v>
      </c>
      <c r="F43" s="4" t="str">
        <f>VLOOKUP(A43,HOP!A:C,3,0)</f>
        <v>3165807</v>
      </c>
      <c r="G43" s="4">
        <f t="shared" si="2"/>
        <v>0</v>
      </c>
      <c r="H43" s="4" t="str">
        <f t="shared" si="3"/>
        <v>，3165807</v>
      </c>
      <c r="I43" s="4" t="str">
        <f>VLOOKUP(A43,HOP!A:U,21,0)</f>
        <v>直连</v>
      </c>
    </row>
    <row r="44" s="4" customFormat="1" hidden="1" spans="1:9">
      <c r="A44" s="5">
        <v>999223315435924</v>
      </c>
      <c r="B44" s="6">
        <v>45011</v>
      </c>
      <c r="C44" s="6">
        <v>45013</v>
      </c>
      <c r="D44" s="4">
        <v>15110</v>
      </c>
      <c r="E44" s="4" t="str">
        <f>VLOOKUP(A44,HOP!A:L,12,0)</f>
        <v>15110.00</v>
      </c>
      <c r="F44" s="4" t="str">
        <f>VLOOKUP(A44,HOP!A:C,3,0)</f>
        <v>3165997</v>
      </c>
      <c r="G44" s="4">
        <f t="shared" si="2"/>
        <v>0</v>
      </c>
      <c r="H44" s="4" t="str">
        <f t="shared" si="3"/>
        <v>，3165997</v>
      </c>
      <c r="I44" s="4" t="str">
        <f>VLOOKUP(A44,HOP!A:U,21,0)</f>
        <v>直连</v>
      </c>
    </row>
    <row r="45" s="4" customFormat="1" hidden="1" spans="1:9">
      <c r="A45" s="5">
        <v>999223318822646</v>
      </c>
      <c r="B45" s="6">
        <v>45012</v>
      </c>
      <c r="C45" s="6">
        <v>45013</v>
      </c>
      <c r="D45" s="4">
        <v>951</v>
      </c>
      <c r="E45" s="4" t="str">
        <f>VLOOKUP(A45,HOP!A:L,12,0)</f>
        <v>951.00</v>
      </c>
      <c r="F45" s="4" t="str">
        <f>VLOOKUP(A45,HOP!A:C,3,0)</f>
        <v>3166649</v>
      </c>
      <c r="G45" s="4">
        <f t="shared" si="2"/>
        <v>0</v>
      </c>
      <c r="H45" s="4" t="str">
        <f t="shared" si="3"/>
        <v>，3166649</v>
      </c>
      <c r="I45" s="4" t="str">
        <f>VLOOKUP(A45,HOP!A:U,21,0)</f>
        <v>直连</v>
      </c>
    </row>
    <row r="46" s="4" customFormat="1" hidden="1" spans="1:9">
      <c r="A46" s="5">
        <v>999223334957501</v>
      </c>
      <c r="B46" s="6">
        <v>45012</v>
      </c>
      <c r="C46" s="6">
        <v>45013</v>
      </c>
      <c r="D46" s="4">
        <v>223</v>
      </c>
      <c r="E46" s="4" t="str">
        <f>VLOOKUP(A46,HOP!A:L,12,0)</f>
        <v>223.00</v>
      </c>
      <c r="F46" s="4" t="str">
        <f>VLOOKUP(A46,HOP!A:C,3,0)</f>
        <v>3169429</v>
      </c>
      <c r="G46" s="4">
        <f t="shared" si="2"/>
        <v>0</v>
      </c>
      <c r="H46" s="4" t="str">
        <f t="shared" si="3"/>
        <v>，3169429</v>
      </c>
      <c r="I46" s="4" t="str">
        <f>VLOOKUP(A46,HOP!A:U,21,0)</f>
        <v>直连</v>
      </c>
    </row>
    <row r="47" s="4" customFormat="1" hidden="1" spans="1:9">
      <c r="A47" s="5">
        <v>999223336210074</v>
      </c>
      <c r="B47" s="6">
        <v>45010</v>
      </c>
      <c r="C47" s="6">
        <v>45013</v>
      </c>
      <c r="D47" s="4">
        <v>3498</v>
      </c>
      <c r="E47" s="4" t="str">
        <f>VLOOKUP(A47,HOP!A:L,12,0)</f>
        <v>3498.00</v>
      </c>
      <c r="F47" s="4" t="str">
        <f>VLOOKUP(A47,HOP!A:C,3,0)</f>
        <v>3169627</v>
      </c>
      <c r="G47" s="4">
        <f t="shared" si="2"/>
        <v>0</v>
      </c>
      <c r="H47" s="4" t="str">
        <f t="shared" si="3"/>
        <v>，3169627</v>
      </c>
      <c r="I47" s="4" t="str">
        <f>VLOOKUP(A47,HOP!A:U,21,0)</f>
        <v>直连</v>
      </c>
    </row>
    <row r="48" s="4" customFormat="1" hidden="1" spans="1:9">
      <c r="A48" s="5">
        <v>999223337415563</v>
      </c>
      <c r="B48" s="6">
        <v>45009</v>
      </c>
      <c r="C48" s="6">
        <v>45013</v>
      </c>
      <c r="D48" s="4">
        <v>2552</v>
      </c>
      <c r="E48" s="4" t="str">
        <f>VLOOKUP(A48,HOP!A:L,12,0)</f>
        <v>2552.00</v>
      </c>
      <c r="F48" s="4" t="str">
        <f>VLOOKUP(A48,HOP!A:C,3,0)</f>
        <v>3169857</v>
      </c>
      <c r="G48" s="4">
        <f t="shared" si="2"/>
        <v>0</v>
      </c>
      <c r="H48" s="4" t="str">
        <f t="shared" si="3"/>
        <v>，3169857</v>
      </c>
      <c r="I48" s="4" t="str">
        <f>VLOOKUP(A48,HOP!A:U,21,0)</f>
        <v>直连</v>
      </c>
    </row>
    <row r="49" s="4" customFormat="1" hidden="1" spans="1:9">
      <c r="A49" s="5">
        <v>999223337500800</v>
      </c>
      <c r="B49" s="6">
        <v>45012</v>
      </c>
      <c r="C49" s="6">
        <v>45013</v>
      </c>
      <c r="D49" s="4">
        <v>669</v>
      </c>
      <c r="E49" s="4" t="str">
        <f>VLOOKUP(A49,HOP!A:L,12,0)</f>
        <v>669.00</v>
      </c>
      <c r="F49" s="4" t="str">
        <f>VLOOKUP(A49,HOP!A:C,3,0)</f>
        <v>3169879</v>
      </c>
      <c r="G49" s="4">
        <f t="shared" si="2"/>
        <v>0</v>
      </c>
      <c r="H49" s="4" t="str">
        <f t="shared" si="3"/>
        <v>，3169879</v>
      </c>
      <c r="I49" s="4" t="str">
        <f>VLOOKUP(A49,HOP!A:U,21,0)</f>
        <v>直连</v>
      </c>
    </row>
    <row r="50" s="4" customFormat="1" hidden="1" spans="1:9">
      <c r="A50" s="5">
        <v>999223339517085</v>
      </c>
      <c r="B50" s="6">
        <v>45010</v>
      </c>
      <c r="C50" s="6">
        <v>45013</v>
      </c>
      <c r="D50" s="4">
        <v>1301</v>
      </c>
      <c r="E50" s="4" t="str">
        <f>VLOOKUP(A50,HOP!A:L,12,0)</f>
        <v>1301.00</v>
      </c>
      <c r="F50" s="4" t="str">
        <f>VLOOKUP(A50,HOP!A:C,3,0)</f>
        <v>3170457</v>
      </c>
      <c r="G50" s="4">
        <f t="shared" si="2"/>
        <v>0</v>
      </c>
      <c r="H50" s="4" t="str">
        <f t="shared" si="3"/>
        <v>，3170457</v>
      </c>
      <c r="I50" s="4" t="str">
        <f>VLOOKUP(A50,HOP!A:U,21,0)</f>
        <v>直连</v>
      </c>
    </row>
    <row r="51" s="4" customFormat="1" hidden="1" spans="1:9">
      <c r="A51" s="5">
        <v>999223343365635</v>
      </c>
      <c r="B51" s="6">
        <v>45012</v>
      </c>
      <c r="C51" s="6">
        <v>45013</v>
      </c>
      <c r="D51" s="4">
        <v>2382</v>
      </c>
      <c r="E51" s="4" t="str">
        <f>VLOOKUP(A51,HOP!A:L,12,0)</f>
        <v>2382.00</v>
      </c>
      <c r="F51" s="4" t="str">
        <f>VLOOKUP(A51,HOP!A:C,3,0)</f>
        <v>3170903</v>
      </c>
      <c r="G51" s="4">
        <f t="shared" si="2"/>
        <v>0</v>
      </c>
      <c r="H51" s="4" t="str">
        <f t="shared" si="3"/>
        <v>，3170903</v>
      </c>
      <c r="I51" s="4" t="str">
        <f>VLOOKUP(A51,HOP!A:U,21,0)</f>
        <v>直连</v>
      </c>
    </row>
    <row r="52" s="4" customFormat="1" hidden="1" spans="1:9">
      <c r="A52" s="5">
        <v>999223345859092</v>
      </c>
      <c r="B52" s="6">
        <v>45011</v>
      </c>
      <c r="C52" s="6">
        <v>45013</v>
      </c>
      <c r="D52" s="4">
        <v>1082</v>
      </c>
      <c r="E52" s="4" t="str">
        <f>VLOOKUP(A52,HOP!A:L,12,0)</f>
        <v>1082.00</v>
      </c>
      <c r="F52" s="4" t="str">
        <f>VLOOKUP(A52,HOP!A:C,3,0)</f>
        <v>3171224</v>
      </c>
      <c r="G52" s="4">
        <f t="shared" si="2"/>
        <v>0</v>
      </c>
      <c r="H52" s="4" t="str">
        <f t="shared" si="3"/>
        <v>，3171224</v>
      </c>
      <c r="I52" s="4" t="str">
        <f>VLOOKUP(A52,HOP!A:U,21,0)</f>
        <v>直采</v>
      </c>
    </row>
    <row r="53" s="4" customFormat="1" hidden="1" spans="1:9">
      <c r="A53" s="5">
        <v>999223345995739</v>
      </c>
      <c r="B53" s="6">
        <v>45011</v>
      </c>
      <c r="C53" s="6">
        <v>45013</v>
      </c>
      <c r="D53" s="4">
        <v>2178</v>
      </c>
      <c r="E53" s="4" t="str">
        <f>VLOOKUP(A53,HOP!A:L,12,0)</f>
        <v>2178.00</v>
      </c>
      <c r="F53" s="4" t="str">
        <f>VLOOKUP(A53,HOP!A:C,3,0)</f>
        <v>3171243</v>
      </c>
      <c r="G53" s="4">
        <f t="shared" si="2"/>
        <v>0</v>
      </c>
      <c r="H53" s="4" t="str">
        <f t="shared" si="3"/>
        <v>，3171243</v>
      </c>
      <c r="I53" s="4" t="str">
        <f>VLOOKUP(A53,HOP!A:U,21,0)</f>
        <v>直连</v>
      </c>
    </row>
    <row r="54" s="4" customFormat="1" hidden="1" spans="1:9">
      <c r="A54" s="5">
        <v>999223349609695</v>
      </c>
      <c r="B54" s="6">
        <v>45011</v>
      </c>
      <c r="C54" s="6">
        <v>45013</v>
      </c>
      <c r="D54" s="4">
        <v>1726</v>
      </c>
      <c r="E54" s="4" t="str">
        <f>VLOOKUP(A54,HOP!A:L,12,0)</f>
        <v>1726.00</v>
      </c>
      <c r="F54" s="4" t="str">
        <f>VLOOKUP(A54,HOP!A:C,3,0)</f>
        <v>3171764</v>
      </c>
      <c r="G54" s="4">
        <f t="shared" si="2"/>
        <v>0</v>
      </c>
      <c r="H54" s="4" t="str">
        <f t="shared" si="3"/>
        <v>，3171764</v>
      </c>
      <c r="I54" s="4" t="str">
        <f>VLOOKUP(A54,HOP!A:U,21,0)</f>
        <v>直连</v>
      </c>
    </row>
    <row r="55" s="4" customFormat="1" hidden="1" spans="1:9">
      <c r="A55" s="5">
        <v>999223351030848</v>
      </c>
      <c r="B55" s="6">
        <v>45011</v>
      </c>
      <c r="C55" s="6">
        <v>45013</v>
      </c>
      <c r="D55" s="4">
        <v>1804</v>
      </c>
      <c r="E55" s="4" t="str">
        <f>VLOOKUP(A55,HOP!A:L,12,0)</f>
        <v>1804.00</v>
      </c>
      <c r="F55" s="4" t="str">
        <f>VLOOKUP(A55,HOP!A:C,3,0)</f>
        <v>3172033</v>
      </c>
      <c r="G55" s="4">
        <f t="shared" si="2"/>
        <v>0</v>
      </c>
      <c r="H55" s="4" t="str">
        <f t="shared" si="3"/>
        <v>，3172033</v>
      </c>
      <c r="I55" s="4" t="str">
        <f>VLOOKUP(A55,HOP!A:U,21,0)</f>
        <v>直连</v>
      </c>
    </row>
    <row r="56" s="4" customFormat="1" hidden="1" spans="1:9">
      <c r="A56" s="5">
        <v>999223351390434</v>
      </c>
      <c r="B56" s="6">
        <v>45012</v>
      </c>
      <c r="C56" s="6">
        <v>45013</v>
      </c>
      <c r="D56" s="4">
        <v>268</v>
      </c>
      <c r="E56" s="4" t="str">
        <f>VLOOKUP(A56,HOP!A:L,12,0)</f>
        <v>268.00</v>
      </c>
      <c r="F56" s="4" t="str">
        <f>VLOOKUP(A56,HOP!A:C,3,0)</f>
        <v>3172114</v>
      </c>
      <c r="G56" s="4">
        <f t="shared" si="2"/>
        <v>0</v>
      </c>
      <c r="H56" s="4" t="str">
        <f t="shared" si="3"/>
        <v>，3172114</v>
      </c>
      <c r="I56" s="4" t="str">
        <f>VLOOKUP(A56,HOP!A:U,21,0)</f>
        <v>直连</v>
      </c>
    </row>
    <row r="57" s="4" customFormat="1" hidden="1" spans="1:9">
      <c r="A57" s="5">
        <v>999223353580840</v>
      </c>
      <c r="B57" s="6">
        <v>45011</v>
      </c>
      <c r="C57" s="6">
        <v>45013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999223355476101</v>
      </c>
      <c r="B58" s="6">
        <v>45011</v>
      </c>
      <c r="C58" s="6">
        <v>45013</v>
      </c>
      <c r="D58" s="4">
        <v>1282</v>
      </c>
      <c r="E58" s="4" t="str">
        <f>VLOOKUP(A58,HOP!A:L,12,0)</f>
        <v>1282.00</v>
      </c>
      <c r="F58" s="4" t="str">
        <f>VLOOKUP(A58,HOP!A:C,3,0)</f>
        <v>3172493</v>
      </c>
      <c r="G58" s="4">
        <f t="shared" si="2"/>
        <v>0</v>
      </c>
      <c r="H58" s="4" t="str">
        <f t="shared" si="3"/>
        <v>，3172493</v>
      </c>
      <c r="I58" s="4" t="str">
        <f>VLOOKUP(A58,HOP!A:U,21,0)</f>
        <v>直连</v>
      </c>
    </row>
    <row r="59" s="4" customFormat="1" hidden="1" spans="1:9">
      <c r="A59" s="5">
        <v>999223355709053</v>
      </c>
      <c r="B59" s="6">
        <v>45011</v>
      </c>
      <c r="C59" s="6">
        <v>45013</v>
      </c>
      <c r="D59" s="4">
        <v>1282</v>
      </c>
      <c r="E59" s="4" t="str">
        <f>VLOOKUP(A59,HOP!A:L,12,0)</f>
        <v>1282.00</v>
      </c>
      <c r="F59" s="4" t="str">
        <f>VLOOKUP(A59,HOP!A:C,3,0)</f>
        <v>3172536</v>
      </c>
      <c r="G59" s="4">
        <f t="shared" si="2"/>
        <v>0</v>
      </c>
      <c r="H59" s="4" t="str">
        <f t="shared" si="3"/>
        <v>，3172536</v>
      </c>
      <c r="I59" s="4" t="str">
        <f>VLOOKUP(A59,HOP!A:U,21,0)</f>
        <v>直连</v>
      </c>
    </row>
    <row r="60" s="4" customFormat="1" hidden="1" spans="1:9">
      <c r="A60" s="5">
        <v>999223356322106</v>
      </c>
      <c r="B60" s="6">
        <v>45011</v>
      </c>
      <c r="C60" s="6">
        <v>45013</v>
      </c>
      <c r="D60" s="4">
        <v>1064</v>
      </c>
      <c r="E60" s="4" t="str">
        <f>VLOOKUP(A60,HOP!A:L,12,0)</f>
        <v>1064.00</v>
      </c>
      <c r="F60" s="4" t="str">
        <f>VLOOKUP(A60,HOP!A:C,3,0)</f>
        <v>3172672</v>
      </c>
      <c r="G60" s="4">
        <f t="shared" si="2"/>
        <v>0</v>
      </c>
      <c r="H60" s="4" t="str">
        <f t="shared" si="3"/>
        <v>，3172672</v>
      </c>
      <c r="I60" s="4" t="str">
        <f>VLOOKUP(A60,HOP!A:U,21,0)</f>
        <v>直连</v>
      </c>
    </row>
    <row r="61" s="4" customFormat="1" spans="1:10">
      <c r="A61" s="5">
        <v>999223358533480</v>
      </c>
      <c r="B61" s="6">
        <v>45011</v>
      </c>
      <c r="C61" s="6">
        <v>45013</v>
      </c>
      <c r="D61" s="4">
        <v>1211</v>
      </c>
      <c r="E61" s="4">
        <v>1176</v>
      </c>
      <c r="F61" s="4" t="str">
        <f>VLOOKUP(A61,HOP!A:C,3,0)</f>
        <v>3173007</v>
      </c>
      <c r="G61" s="4">
        <f t="shared" si="2"/>
        <v>35</v>
      </c>
      <c r="H61" s="4" t="str">
        <f t="shared" si="3"/>
        <v>，3173007</v>
      </c>
      <c r="I61" s="4" t="str">
        <f>VLOOKUP(A61,HOP!A:U,21,0)</f>
        <v>直连</v>
      </c>
      <c r="J61" s="4" t="s">
        <v>506</v>
      </c>
    </row>
    <row r="62" s="4" customFormat="1" hidden="1" spans="1:9">
      <c r="A62" s="5">
        <v>999223360090929</v>
      </c>
      <c r="B62" s="6">
        <v>45012</v>
      </c>
      <c r="C62" s="6">
        <v>45013</v>
      </c>
      <c r="D62" s="4">
        <v>148</v>
      </c>
      <c r="E62" s="4" t="str">
        <f>VLOOKUP(A62,HOP!A:L,12,0)</f>
        <v>148.00</v>
      </c>
      <c r="F62" s="4" t="str">
        <f>VLOOKUP(A62,HOP!A:C,3,0)</f>
        <v>3173197</v>
      </c>
      <c r="G62" s="4">
        <f t="shared" si="2"/>
        <v>0</v>
      </c>
      <c r="H62" s="4" t="str">
        <f t="shared" si="3"/>
        <v>，3173197</v>
      </c>
      <c r="I62" s="4" t="str">
        <f>VLOOKUP(A62,HOP!A:U,21,0)</f>
        <v>直连</v>
      </c>
    </row>
    <row r="63" s="4" customFormat="1" hidden="1" spans="1:9">
      <c r="A63" s="5">
        <v>999223360093138</v>
      </c>
      <c r="B63" s="6">
        <v>45012</v>
      </c>
      <c r="C63" s="6">
        <v>45013</v>
      </c>
      <c r="D63" s="4">
        <v>158</v>
      </c>
      <c r="E63" s="4" t="str">
        <f>VLOOKUP(A63,HOP!A:L,12,0)</f>
        <v>158.00</v>
      </c>
      <c r="F63" s="4" t="str">
        <f>VLOOKUP(A63,HOP!A:C,3,0)</f>
        <v>3173198</v>
      </c>
      <c r="G63" s="4">
        <f t="shared" si="2"/>
        <v>0</v>
      </c>
      <c r="H63" s="4" t="str">
        <f t="shared" si="3"/>
        <v>，3173198</v>
      </c>
      <c r="I63" s="4" t="str">
        <f>VLOOKUP(A63,HOP!A:U,21,0)</f>
        <v>直连</v>
      </c>
    </row>
    <row r="64" s="4" customFormat="1" hidden="1" spans="1:9">
      <c r="A64" s="5">
        <v>999223360673512</v>
      </c>
      <c r="B64" s="6">
        <v>45012</v>
      </c>
      <c r="C64" s="6">
        <v>45013</v>
      </c>
      <c r="D64" s="4">
        <v>687</v>
      </c>
      <c r="E64" s="4" t="str">
        <f>VLOOKUP(A64,HOP!A:L,12,0)</f>
        <v>687.00</v>
      </c>
      <c r="F64" s="4" t="str">
        <f>VLOOKUP(A64,HOP!A:C,3,0)</f>
        <v>3173332</v>
      </c>
      <c r="G64" s="4">
        <f t="shared" si="2"/>
        <v>0</v>
      </c>
      <c r="H64" s="4" t="str">
        <f t="shared" si="3"/>
        <v>，3173332</v>
      </c>
      <c r="I64" s="4" t="str">
        <f>VLOOKUP(A64,HOP!A:U,21,0)</f>
        <v>直连</v>
      </c>
    </row>
    <row r="65" s="4" customFormat="1" hidden="1" spans="1:9">
      <c r="A65" s="5">
        <v>999223362328597</v>
      </c>
      <c r="B65" s="6">
        <v>45012</v>
      </c>
      <c r="C65" s="6">
        <v>45013</v>
      </c>
      <c r="D65" s="4">
        <v>508</v>
      </c>
      <c r="E65" s="4" t="str">
        <f>VLOOKUP(A65,HOP!A:L,12,0)</f>
        <v>508.00</v>
      </c>
      <c r="F65" s="4" t="str">
        <f>VLOOKUP(A65,HOP!A:C,3,0)</f>
        <v>3173708</v>
      </c>
      <c r="G65" s="4">
        <f t="shared" si="2"/>
        <v>0</v>
      </c>
      <c r="H65" s="4" t="str">
        <f t="shared" si="3"/>
        <v>，3173708</v>
      </c>
      <c r="I65" s="4" t="str">
        <f>VLOOKUP(A65,HOP!A:U,21,0)</f>
        <v>直连</v>
      </c>
    </row>
    <row r="66" s="4" customFormat="1" hidden="1" spans="1:9">
      <c r="A66" s="5">
        <v>999223362474950</v>
      </c>
      <c r="B66" s="6">
        <v>45011</v>
      </c>
      <c r="C66" s="6">
        <v>45013</v>
      </c>
      <c r="D66" s="4">
        <v>529</v>
      </c>
      <c r="E66" s="4" t="str">
        <f>VLOOKUP(A66,HOP!A:L,12,0)</f>
        <v>529.00</v>
      </c>
      <c r="F66" s="4" t="str">
        <f>VLOOKUP(A66,HOP!A:C,3,0)</f>
        <v>3173745</v>
      </c>
      <c r="G66" s="4">
        <f t="shared" si="2"/>
        <v>0</v>
      </c>
      <c r="H66" s="4" t="str">
        <f t="shared" si="3"/>
        <v>，3173745</v>
      </c>
      <c r="I66" s="4" t="str">
        <f>VLOOKUP(A66,HOP!A:U,21,0)</f>
        <v>直连</v>
      </c>
    </row>
    <row r="67" s="4" customFormat="1" hidden="1" spans="1:9">
      <c r="A67" s="5">
        <v>999223362497334</v>
      </c>
      <c r="B67" s="6">
        <v>45011</v>
      </c>
      <c r="C67" s="6">
        <v>45013</v>
      </c>
      <c r="D67" s="4">
        <v>1244</v>
      </c>
      <c r="E67" s="4" t="str">
        <f>VLOOKUP(A67,HOP!A:L,12,0)</f>
        <v>1244.00</v>
      </c>
      <c r="F67" s="4" t="str">
        <f>VLOOKUP(A67,HOP!A:C,3,0)</f>
        <v>3173751</v>
      </c>
      <c r="G67" s="4">
        <f t="shared" ref="G67:G92" si="4">D67-E67</f>
        <v>0</v>
      </c>
      <c r="H67" s="4" t="str">
        <f t="shared" ref="H67:H92" si="5">$H$1&amp;F67</f>
        <v>，3173751</v>
      </c>
      <c r="I67" s="4" t="str">
        <f>VLOOKUP(A67,HOP!A:U,21,0)</f>
        <v>直连</v>
      </c>
    </row>
    <row r="68" s="4" customFormat="1" hidden="1" spans="1:9">
      <c r="A68" s="5">
        <v>999223363329514</v>
      </c>
      <c r="B68" s="6">
        <v>45012</v>
      </c>
      <c r="C68" s="6">
        <v>45013</v>
      </c>
      <c r="D68" s="4">
        <v>1146</v>
      </c>
      <c r="E68" s="4" t="str">
        <f>VLOOKUP(A68,HOP!A:L,12,0)</f>
        <v>1146.00</v>
      </c>
      <c r="F68" s="4" t="str">
        <f>VLOOKUP(A68,HOP!A:C,3,0)</f>
        <v>3174014</v>
      </c>
      <c r="G68" s="4">
        <f t="shared" si="4"/>
        <v>0</v>
      </c>
      <c r="H68" s="4" t="str">
        <f t="shared" si="5"/>
        <v>，3174014</v>
      </c>
      <c r="I68" s="4" t="str">
        <f>VLOOKUP(A68,HOP!A:U,21,0)</f>
        <v>直连</v>
      </c>
    </row>
    <row r="69" s="4" customFormat="1" hidden="1" spans="1:9">
      <c r="A69" s="5">
        <v>999223364105090</v>
      </c>
      <c r="B69" s="6">
        <v>45012</v>
      </c>
      <c r="C69" s="6">
        <v>45013</v>
      </c>
      <c r="D69" s="4">
        <v>666</v>
      </c>
      <c r="E69" s="4" t="str">
        <f>VLOOKUP(A69,HOP!A:L,12,0)</f>
        <v>666.00</v>
      </c>
      <c r="F69" s="4" t="str">
        <f>VLOOKUP(A69,HOP!A:C,3,0)</f>
        <v>3174253</v>
      </c>
      <c r="G69" s="4">
        <f t="shared" si="4"/>
        <v>0</v>
      </c>
      <c r="H69" s="4" t="str">
        <f t="shared" si="5"/>
        <v>，3174253</v>
      </c>
      <c r="I69" s="4" t="str">
        <f>VLOOKUP(A69,HOP!A:U,21,0)</f>
        <v>直连</v>
      </c>
    </row>
    <row r="70" s="4" customFormat="1" hidden="1" spans="1:9">
      <c r="A70" s="5">
        <v>999223364791907</v>
      </c>
      <c r="B70" s="6">
        <v>45012</v>
      </c>
      <c r="C70" s="6">
        <v>45013</v>
      </c>
      <c r="D70" s="4">
        <v>440</v>
      </c>
      <c r="E70" s="4" t="str">
        <f>VLOOKUP(A70,HOP!A:L,12,0)</f>
        <v>440.00</v>
      </c>
      <c r="F70" s="4" t="str">
        <f>VLOOKUP(A70,HOP!A:C,3,0)</f>
        <v>3174514</v>
      </c>
      <c r="G70" s="4">
        <f t="shared" si="4"/>
        <v>0</v>
      </c>
      <c r="H70" s="4" t="str">
        <f t="shared" si="5"/>
        <v>，3174514</v>
      </c>
      <c r="I70" s="4" t="str">
        <f>VLOOKUP(A70,HOP!A:U,21,0)</f>
        <v>直连</v>
      </c>
    </row>
    <row r="71" s="4" customFormat="1" hidden="1" spans="1:9">
      <c r="A71" s="5">
        <v>999223364860421</v>
      </c>
      <c r="B71" s="6">
        <v>45012</v>
      </c>
      <c r="C71" s="6">
        <v>45013</v>
      </c>
      <c r="D71" s="4">
        <v>1329</v>
      </c>
      <c r="E71" s="4" t="str">
        <f>VLOOKUP(A71,HOP!A:L,12,0)</f>
        <v>1329.00</v>
      </c>
      <c r="F71" s="4" t="str">
        <f>VLOOKUP(A71,HOP!A:C,3,0)</f>
        <v>3174555</v>
      </c>
      <c r="G71" s="4">
        <f t="shared" si="4"/>
        <v>0</v>
      </c>
      <c r="H71" s="4" t="str">
        <f t="shared" si="5"/>
        <v>，3174555</v>
      </c>
      <c r="I71" s="4" t="str">
        <f>VLOOKUP(A71,HOP!A:U,21,0)</f>
        <v>直连</v>
      </c>
    </row>
    <row r="72" s="4" customFormat="1" hidden="1" spans="1:9">
      <c r="A72" s="5">
        <v>999223365007988</v>
      </c>
      <c r="B72" s="6">
        <v>45012</v>
      </c>
      <c r="C72" s="6">
        <v>45013</v>
      </c>
      <c r="D72" s="4">
        <v>447</v>
      </c>
      <c r="E72" s="4" t="str">
        <f>VLOOKUP(A72,HOP!A:L,12,0)</f>
        <v>447.00</v>
      </c>
      <c r="F72" s="4" t="str">
        <f>VLOOKUP(A72,HOP!A:C,3,0)</f>
        <v>3174622</v>
      </c>
      <c r="G72" s="4">
        <f t="shared" si="4"/>
        <v>0</v>
      </c>
      <c r="H72" s="4" t="str">
        <f t="shared" si="5"/>
        <v>，3174622</v>
      </c>
      <c r="I72" s="4" t="str">
        <f>VLOOKUP(A72,HOP!A:U,21,0)</f>
        <v>直连</v>
      </c>
    </row>
    <row r="73" s="4" customFormat="1" hidden="1" spans="1:9">
      <c r="A73" s="5">
        <v>999223365072062</v>
      </c>
      <c r="B73" s="6">
        <v>45012</v>
      </c>
      <c r="C73" s="6">
        <v>45013</v>
      </c>
      <c r="D73" s="4">
        <v>311</v>
      </c>
      <c r="E73" s="4" t="str">
        <f>VLOOKUP(A73,HOP!A:L,12,0)</f>
        <v>311.00</v>
      </c>
      <c r="F73" s="4" t="str">
        <f>VLOOKUP(A73,HOP!A:C,3,0)</f>
        <v>3174656</v>
      </c>
      <c r="G73" s="4">
        <f t="shared" si="4"/>
        <v>0</v>
      </c>
      <c r="H73" s="4" t="str">
        <f t="shared" si="5"/>
        <v>，3174656</v>
      </c>
      <c r="I73" s="4" t="str">
        <f>VLOOKUP(A73,HOP!A:U,21,0)</f>
        <v>直连</v>
      </c>
    </row>
    <row r="74" s="4" customFormat="1" hidden="1" spans="1:9">
      <c r="A74" s="5">
        <v>999223365126155</v>
      </c>
      <c r="B74" s="6">
        <v>45012</v>
      </c>
      <c r="C74" s="6">
        <v>45013</v>
      </c>
      <c r="D74" s="4">
        <v>724</v>
      </c>
      <c r="E74" s="4" t="str">
        <f>VLOOKUP(A74,HOP!A:L,12,0)</f>
        <v>724.00</v>
      </c>
      <c r="F74" s="4" t="str">
        <f>VLOOKUP(A74,HOP!A:C,3,0)</f>
        <v>3174693</v>
      </c>
      <c r="G74" s="4">
        <f t="shared" si="4"/>
        <v>0</v>
      </c>
      <c r="H74" s="4" t="str">
        <f t="shared" si="5"/>
        <v>，3174693</v>
      </c>
      <c r="I74" s="4" t="str">
        <f>VLOOKUP(A74,HOP!A:U,21,0)</f>
        <v>直连</v>
      </c>
    </row>
    <row r="75" s="4" customFormat="1" hidden="1" spans="1:9">
      <c r="A75" s="5">
        <v>999223365169356</v>
      </c>
      <c r="B75" s="6">
        <v>45012</v>
      </c>
      <c r="C75" s="6">
        <v>45013</v>
      </c>
      <c r="D75" s="4">
        <v>1052</v>
      </c>
      <c r="E75" s="4" t="str">
        <f>VLOOKUP(A75,HOP!A:L,12,0)</f>
        <v>1052.00</v>
      </c>
      <c r="F75" s="4" t="str">
        <f>VLOOKUP(A75,HOP!A:C,3,0)</f>
        <v>3174716</v>
      </c>
      <c r="G75" s="4">
        <f t="shared" si="4"/>
        <v>0</v>
      </c>
      <c r="H75" s="4" t="str">
        <f t="shared" si="5"/>
        <v>，3174716</v>
      </c>
      <c r="I75" s="4" t="str">
        <f>VLOOKUP(A75,HOP!A:U,21,0)</f>
        <v>直连</v>
      </c>
    </row>
    <row r="76" s="4" customFormat="1" hidden="1" spans="1:9">
      <c r="A76" s="5">
        <v>999223365179528</v>
      </c>
      <c r="B76" s="6">
        <v>45012</v>
      </c>
      <c r="C76" s="6">
        <v>45013</v>
      </c>
      <c r="D76" s="4">
        <v>1288</v>
      </c>
      <c r="E76" s="4" t="str">
        <f>VLOOKUP(A76,HOP!A:L,12,0)</f>
        <v>1288.00</v>
      </c>
      <c r="F76" s="4" t="str">
        <f>VLOOKUP(A76,HOP!A:C,3,0)</f>
        <v>3174725</v>
      </c>
      <c r="G76" s="4">
        <f t="shared" si="4"/>
        <v>0</v>
      </c>
      <c r="H76" s="4" t="str">
        <f t="shared" si="5"/>
        <v>，3174725</v>
      </c>
      <c r="I76" s="4" t="str">
        <f>VLOOKUP(A76,HOP!A:U,21,0)</f>
        <v>直连</v>
      </c>
    </row>
    <row r="77" s="4" customFormat="1" hidden="1" spans="1:9">
      <c r="A77" s="5">
        <v>999223365183308</v>
      </c>
      <c r="B77" s="6">
        <v>45012</v>
      </c>
      <c r="C77" s="6">
        <v>45013</v>
      </c>
      <c r="D77" s="4">
        <v>656</v>
      </c>
      <c r="E77" s="4" t="str">
        <f>VLOOKUP(A77,HOP!A:L,12,0)</f>
        <v>656.00</v>
      </c>
      <c r="F77" s="4" t="str">
        <f>VLOOKUP(A77,HOP!A:C,3,0)</f>
        <v>3174728</v>
      </c>
      <c r="G77" s="4">
        <f t="shared" si="4"/>
        <v>0</v>
      </c>
      <c r="H77" s="4" t="str">
        <f t="shared" si="5"/>
        <v>，3174728</v>
      </c>
      <c r="I77" s="4" t="str">
        <f>VLOOKUP(A77,HOP!A:U,21,0)</f>
        <v>直连</v>
      </c>
    </row>
    <row r="78" s="4" customFormat="1" hidden="1" spans="1:9">
      <c r="A78" s="5">
        <v>999223367675693</v>
      </c>
      <c r="B78" s="6">
        <v>45012</v>
      </c>
      <c r="C78" s="6">
        <v>45013</v>
      </c>
      <c r="D78" s="4">
        <v>1002</v>
      </c>
      <c r="E78" s="4" t="str">
        <f>VLOOKUP(A78,HOP!A:L,12,0)</f>
        <v>1002.00</v>
      </c>
      <c r="F78" s="4" t="str">
        <f>VLOOKUP(A78,HOP!A:C,3,0)</f>
        <v>3174926</v>
      </c>
      <c r="G78" s="4">
        <f t="shared" si="4"/>
        <v>0</v>
      </c>
      <c r="H78" s="4" t="str">
        <f t="shared" si="5"/>
        <v>，3174926</v>
      </c>
      <c r="I78" s="4" t="str">
        <f>VLOOKUP(A78,HOP!A:U,21,0)</f>
        <v>直连</v>
      </c>
    </row>
    <row r="79" s="4" customFormat="1" hidden="1" spans="1:9">
      <c r="A79" s="5">
        <v>999223368508246</v>
      </c>
      <c r="B79" s="6">
        <v>45012</v>
      </c>
      <c r="C79" s="6">
        <v>45013</v>
      </c>
      <c r="D79" s="4">
        <v>1048</v>
      </c>
      <c r="E79" s="4" t="str">
        <f>VLOOKUP(A79,HOP!A:L,12,0)</f>
        <v>1048.00</v>
      </c>
      <c r="F79" s="4" t="str">
        <f>VLOOKUP(A79,HOP!A:C,3,0)</f>
        <v>3174982</v>
      </c>
      <c r="G79" s="4">
        <f t="shared" si="4"/>
        <v>0</v>
      </c>
      <c r="H79" s="4" t="str">
        <f t="shared" si="5"/>
        <v>，3174982</v>
      </c>
      <c r="I79" s="4" t="str">
        <f>VLOOKUP(A79,HOP!A:U,21,0)</f>
        <v>直连</v>
      </c>
    </row>
    <row r="80" s="4" customFormat="1" hidden="1" spans="1:9">
      <c r="A80" s="5">
        <v>999223369067071</v>
      </c>
      <c r="B80" s="6">
        <v>45012</v>
      </c>
      <c r="C80" s="6">
        <v>45013</v>
      </c>
      <c r="D80" s="4">
        <v>656</v>
      </c>
      <c r="E80" s="4" t="str">
        <f>VLOOKUP(A80,HOP!A:L,12,0)</f>
        <v>656.00</v>
      </c>
      <c r="F80" s="4" t="str">
        <f>VLOOKUP(A80,HOP!A:C,3,0)</f>
        <v>3175039</v>
      </c>
      <c r="G80" s="4">
        <f t="shared" si="4"/>
        <v>0</v>
      </c>
      <c r="H80" s="4" t="str">
        <f t="shared" si="5"/>
        <v>，3175039</v>
      </c>
      <c r="I80" s="4" t="str">
        <f>VLOOKUP(A80,HOP!A:U,21,0)</f>
        <v>直连</v>
      </c>
    </row>
    <row r="81" s="4" customFormat="1" hidden="1" spans="1:9">
      <c r="A81" s="5">
        <v>999223370215365</v>
      </c>
      <c r="B81" s="6">
        <v>45012</v>
      </c>
      <c r="C81" s="6">
        <v>45013</v>
      </c>
      <c r="D81" s="4">
        <v>1985</v>
      </c>
      <c r="E81" s="4" t="str">
        <f>VLOOKUP(A81,HOP!A:L,12,0)</f>
        <v>1985.00</v>
      </c>
      <c r="F81" s="4" t="str">
        <f>VLOOKUP(A81,HOP!A:C,3,0)</f>
        <v>3175155</v>
      </c>
      <c r="G81" s="4">
        <f t="shared" si="4"/>
        <v>0</v>
      </c>
      <c r="H81" s="4" t="str">
        <f t="shared" si="5"/>
        <v>，3175155</v>
      </c>
      <c r="I81" s="4" t="str">
        <f>VLOOKUP(A81,HOP!A:U,21,0)</f>
        <v>直连</v>
      </c>
    </row>
    <row r="82" s="4" customFormat="1" hidden="1" spans="1:9">
      <c r="A82" s="5">
        <v>999223370292612</v>
      </c>
      <c r="B82" s="6">
        <v>45012</v>
      </c>
      <c r="C82" s="6">
        <v>45013</v>
      </c>
      <c r="D82" s="4">
        <v>380</v>
      </c>
      <c r="E82" s="4" t="str">
        <f>VLOOKUP(A82,HOP!A:L,12,0)</f>
        <v>380.00</v>
      </c>
      <c r="F82" s="4" t="str">
        <f>VLOOKUP(A82,HOP!A:C,3,0)</f>
        <v>3175169</v>
      </c>
      <c r="G82" s="4">
        <f t="shared" si="4"/>
        <v>0</v>
      </c>
      <c r="H82" s="4" t="str">
        <f t="shared" si="5"/>
        <v>，3175169</v>
      </c>
      <c r="I82" s="4" t="str">
        <f>VLOOKUP(A82,HOP!A:U,21,0)</f>
        <v>直采</v>
      </c>
    </row>
    <row r="83" s="4" customFormat="1" hidden="1" spans="1:9">
      <c r="A83" s="5">
        <v>999223370912742</v>
      </c>
      <c r="B83" s="6">
        <v>45012</v>
      </c>
      <c r="C83" s="6">
        <v>45013</v>
      </c>
      <c r="D83" s="4">
        <v>362</v>
      </c>
      <c r="E83" s="4" t="str">
        <f>VLOOKUP(A83,HOP!A:L,12,0)</f>
        <v>362.00</v>
      </c>
      <c r="F83" s="4" t="str">
        <f>VLOOKUP(A83,HOP!A:C,3,0)</f>
        <v>3175250</v>
      </c>
      <c r="G83" s="4">
        <f t="shared" si="4"/>
        <v>0</v>
      </c>
      <c r="H83" s="4" t="str">
        <f t="shared" si="5"/>
        <v>，3175250</v>
      </c>
      <c r="I83" s="4" t="str">
        <f>VLOOKUP(A83,HOP!A:U,21,0)</f>
        <v>直连</v>
      </c>
    </row>
    <row r="84" s="4" customFormat="1" hidden="1" spans="1:9">
      <c r="A84" s="5">
        <v>999223371142513</v>
      </c>
      <c r="B84" s="6">
        <v>45012</v>
      </c>
      <c r="C84" s="6">
        <v>45013</v>
      </c>
      <c r="D84" s="4">
        <v>182</v>
      </c>
      <c r="E84" s="4" t="str">
        <f>VLOOKUP(A84,HOP!A:L,12,0)</f>
        <v>182.00</v>
      </c>
      <c r="F84" s="4" t="str">
        <f>VLOOKUP(A84,HOP!A:C,3,0)</f>
        <v>3175280</v>
      </c>
      <c r="G84" s="4">
        <f t="shared" si="4"/>
        <v>0</v>
      </c>
      <c r="H84" s="4" t="str">
        <f t="shared" si="5"/>
        <v>，3175280</v>
      </c>
      <c r="I84" s="4" t="str">
        <f>VLOOKUP(A84,HOP!A:U,21,0)</f>
        <v>直连</v>
      </c>
    </row>
    <row r="85" s="4" customFormat="1" hidden="1" spans="1:9">
      <c r="A85" s="5">
        <v>999223374489821</v>
      </c>
      <c r="B85" s="6">
        <v>45012</v>
      </c>
      <c r="C85" s="6">
        <v>45013</v>
      </c>
      <c r="D85" s="4">
        <v>590</v>
      </c>
      <c r="E85" s="4" t="str">
        <f>VLOOKUP(A85,HOP!A:L,12,0)</f>
        <v>590.00</v>
      </c>
      <c r="F85" s="4" t="str">
        <f>VLOOKUP(A85,HOP!A:C,3,0)</f>
        <v>3175795</v>
      </c>
      <c r="G85" s="4">
        <f t="shared" si="4"/>
        <v>0</v>
      </c>
      <c r="H85" s="4" t="str">
        <f t="shared" si="5"/>
        <v>，3175795</v>
      </c>
      <c r="I85" s="4" t="str">
        <f>VLOOKUP(A85,HOP!A:U,21,0)</f>
        <v>直连</v>
      </c>
    </row>
    <row r="86" s="4" customFormat="1" hidden="1" spans="1:9">
      <c r="A86" s="5">
        <v>999223374525879</v>
      </c>
      <c r="B86" s="6">
        <v>45012</v>
      </c>
      <c r="C86" s="6">
        <v>45013</v>
      </c>
      <c r="D86" s="4">
        <v>550</v>
      </c>
      <c r="E86" s="4" t="str">
        <f>VLOOKUP(A86,HOP!A:L,12,0)</f>
        <v>550.00</v>
      </c>
      <c r="F86" s="4" t="str">
        <f>VLOOKUP(A86,HOP!A:C,3,0)</f>
        <v>3175800</v>
      </c>
      <c r="G86" s="4">
        <f t="shared" si="4"/>
        <v>0</v>
      </c>
      <c r="H86" s="4" t="str">
        <f t="shared" si="5"/>
        <v>，3175800</v>
      </c>
      <c r="I86" s="4" t="str">
        <f>VLOOKUP(A86,HOP!A:U,21,0)</f>
        <v>直连</v>
      </c>
    </row>
    <row r="87" s="4" customFormat="1" hidden="1" spans="1:9">
      <c r="A87" s="5">
        <v>999223375233844</v>
      </c>
      <c r="B87" s="6">
        <v>45012</v>
      </c>
      <c r="C87" s="6">
        <v>45013</v>
      </c>
      <c r="D87" s="4">
        <v>167</v>
      </c>
      <c r="E87" s="4" t="str">
        <f>VLOOKUP(A87,HOP!A:L,12,0)</f>
        <v>167.00</v>
      </c>
      <c r="F87" s="4" t="str">
        <f>VLOOKUP(A87,HOP!A:C,3,0)</f>
        <v>3175918</v>
      </c>
      <c r="G87" s="4">
        <f t="shared" si="4"/>
        <v>0</v>
      </c>
      <c r="H87" s="4" t="str">
        <f t="shared" si="5"/>
        <v>，3175918</v>
      </c>
      <c r="I87" s="4" t="str">
        <f>VLOOKUP(A87,HOP!A:U,21,0)</f>
        <v>直连</v>
      </c>
    </row>
    <row r="88" s="4" customFormat="1" hidden="1" spans="1:9">
      <c r="A88" s="5">
        <v>999223375832957</v>
      </c>
      <c r="B88" s="6">
        <v>45012</v>
      </c>
      <c r="C88" s="6">
        <v>45013</v>
      </c>
      <c r="D88" s="4">
        <v>552</v>
      </c>
      <c r="E88" s="4" t="str">
        <f>VLOOKUP(A88,HOP!A:L,12,0)</f>
        <v>552.00</v>
      </c>
      <c r="F88" s="4" t="str">
        <f>VLOOKUP(A88,HOP!A:C,3,0)</f>
        <v>3176049</v>
      </c>
      <c r="G88" s="4">
        <f t="shared" si="4"/>
        <v>0</v>
      </c>
      <c r="H88" s="4" t="str">
        <f t="shared" si="5"/>
        <v>，3176049</v>
      </c>
      <c r="I88" s="4" t="str">
        <f>VLOOKUP(A88,HOP!A:U,21,0)</f>
        <v>直连</v>
      </c>
    </row>
    <row r="89" s="4" customFormat="1" hidden="1" spans="1:9">
      <c r="A89" s="5">
        <v>999223376042722</v>
      </c>
      <c r="B89" s="6">
        <v>45012</v>
      </c>
      <c r="C89" s="6">
        <v>45013</v>
      </c>
      <c r="D89" s="4">
        <v>475</v>
      </c>
      <c r="E89" s="4" t="str">
        <f>VLOOKUP(A89,HOP!A:L,12,0)</f>
        <v>475.00</v>
      </c>
      <c r="F89" s="4" t="str">
        <f>VLOOKUP(A89,HOP!A:C,3,0)</f>
        <v>3176109</v>
      </c>
      <c r="G89" s="4">
        <f t="shared" si="4"/>
        <v>0</v>
      </c>
      <c r="H89" s="4" t="str">
        <f t="shared" si="5"/>
        <v>，3176109</v>
      </c>
      <c r="I89" s="4" t="str">
        <f>VLOOKUP(A89,HOP!A:U,21,0)</f>
        <v>直连</v>
      </c>
    </row>
    <row r="90" s="4" customFormat="1" hidden="1" spans="1:9">
      <c r="A90" s="5">
        <v>999223376635265</v>
      </c>
      <c r="B90" s="6">
        <v>45012</v>
      </c>
      <c r="C90" s="6">
        <v>45013</v>
      </c>
      <c r="D90" s="4">
        <v>747</v>
      </c>
      <c r="E90" s="4" t="str">
        <f>VLOOKUP(A90,HOP!A:L,12,0)</f>
        <v>747.00</v>
      </c>
      <c r="F90" s="4" t="str">
        <f>VLOOKUP(A90,HOP!A:C,3,0)</f>
        <v>3176281</v>
      </c>
      <c r="G90" s="4">
        <f t="shared" si="4"/>
        <v>0</v>
      </c>
      <c r="H90" s="4" t="str">
        <f t="shared" si="5"/>
        <v>，3176281</v>
      </c>
      <c r="I90" s="4" t="str">
        <f>VLOOKUP(A90,HOP!A:U,21,0)</f>
        <v>直连</v>
      </c>
    </row>
    <row r="91" s="4" customFormat="1" hidden="1" spans="1:9">
      <c r="A91" s="5">
        <v>999223376995854</v>
      </c>
      <c r="B91" s="6">
        <v>45012</v>
      </c>
      <c r="C91" s="6">
        <v>45013</v>
      </c>
      <c r="D91" s="4">
        <v>509</v>
      </c>
      <c r="E91" s="4" t="str">
        <f>VLOOKUP(A91,HOP!A:L,12,0)</f>
        <v>509.00</v>
      </c>
      <c r="F91" s="4" t="str">
        <f>VLOOKUP(A91,HOP!A:C,3,0)</f>
        <v>3176395</v>
      </c>
      <c r="G91" s="4">
        <f t="shared" si="4"/>
        <v>0</v>
      </c>
      <c r="H91" s="4" t="str">
        <f t="shared" si="5"/>
        <v>，3176395</v>
      </c>
      <c r="I91" s="4" t="str">
        <f>VLOOKUP(A91,HOP!A:U,21,0)</f>
        <v>直连</v>
      </c>
    </row>
    <row r="92" s="4" customFormat="1" hidden="1" spans="1:9">
      <c r="A92" s="5">
        <v>999223377195178</v>
      </c>
      <c r="B92" s="6">
        <v>45012</v>
      </c>
      <c r="C92" s="6">
        <v>45013</v>
      </c>
      <c r="D92" s="4">
        <v>359</v>
      </c>
      <c r="E92" s="4" t="str">
        <f>VLOOKUP(A92,HOP!A:L,12,0)</f>
        <v>359.00</v>
      </c>
      <c r="F92" s="4" t="str">
        <f>VLOOKUP(A92,HOP!A:C,3,0)</f>
        <v>3176474</v>
      </c>
      <c r="G92" s="4">
        <f t="shared" si="4"/>
        <v>0</v>
      </c>
      <c r="H92" s="4" t="str">
        <f t="shared" si="5"/>
        <v>，3176474</v>
      </c>
      <c r="I92" s="4" t="str">
        <f>VLOOKUP(A92,HOP!A:U,21,0)</f>
        <v>直连</v>
      </c>
    </row>
    <row r="94" spans="4:4">
      <c r="D94" s="4">
        <f>SUM(D2:D93)</f>
        <v>152094</v>
      </c>
    </row>
    <row r="96" spans="4:4">
      <c r="D96" s="4" t="s">
        <v>507</v>
      </c>
    </row>
    <row r="99" spans="1:3">
      <c r="A99" s="4" t="s">
        <v>508</v>
      </c>
      <c r="C99" s="4">
        <v>14361</v>
      </c>
    </row>
    <row r="100" spans="1:3">
      <c r="A100" s="4" t="s">
        <v>509</v>
      </c>
      <c r="C100" s="4">
        <v>137698</v>
      </c>
    </row>
    <row r="101" spans="1:3">
      <c r="A101" s="4" t="s">
        <v>510</v>
      </c>
      <c r="C101" s="4">
        <v>35</v>
      </c>
    </row>
    <row r="102" spans="1:3">
      <c r="A102" s="4" t="s">
        <v>511</v>
      </c>
      <c r="C102" s="4">
        <f>SUBTOTAL(9,C99:C101)</f>
        <v>152094</v>
      </c>
    </row>
  </sheetData>
  <autoFilter ref="A1:XFD96">
    <filterColumn colId="3">
      <filters blank="1">
        <filter val="1301"/>
        <filter val="1002"/>
        <filter val="1804"/>
        <filter val="305"/>
        <filter val="508"/>
        <filter val="509"/>
        <filter val="1109"/>
        <filter val="15110"/>
        <filter val="311"/>
        <filter val="1211"/>
        <filter val="2114"/>
        <filter val="1517"/>
        <filter val="1119"/>
        <filter val="4720"/>
        <filter val="223"/>
        <filter val="6823"/>
        <filter val="724"/>
        <filter val="1024"/>
        <filter val="1726"/>
        <filter val="2026"/>
        <filter val="8228"/>
        <filter val="529"/>
        <filter val="1329"/>
        <filter val="3036"/>
        <filter val="1639"/>
        <filter val="440"/>
        <filter val="743"/>
        <filter val="244"/>
        <filter val="1244"/>
        <filter val="1944"/>
        <filter val="1146"/>
        <filter val="447"/>
        <filter val="747"/>
        <filter val="148"/>
        <filter val="1048"/>
        <filter val="1848"/>
        <filter val="550"/>
        <filter val="951"/>
        <filter val="552"/>
        <filter val="1052"/>
        <filter val="2552"/>
        <filter val="354"/>
        <filter val="2755"/>
        <filter val="656"/>
        <filter val="5656"/>
        <filter val="158"/>
        <filter val="359"/>
        <filter val="460"/>
        <filter val="4260"/>
        <filter val="362"/>
        <filter val="1062"/>
        <filter val="163"/>
        <filter val="1064"/>
        <filter val="2264"/>
        <filter val="666"/>
        <filter val="1966"/>
        <filter val="167"/>
        <filter val="7067"/>
        <filter val="268"/>
        <filter val="669"/>
        <filter val="173"/>
        <filter val="152094 HKD"/>
        <filter val="475"/>
        <filter val="3276"/>
        <filter val="1278"/>
        <filter val="2178"/>
        <filter val="380"/>
        <filter val="1180"/>
        <filter val="581"/>
        <filter val="182"/>
        <filter val="1082"/>
        <filter val="1282"/>
        <filter val="2382"/>
        <filter val="1984"/>
        <filter val="4984"/>
        <filter val="1985"/>
        <filter val="687"/>
        <filter val="1288"/>
        <filter val="1688"/>
        <filter val="3088"/>
        <filter val="590"/>
        <filter val="3290"/>
        <filter val="2192"/>
        <filter val="152094"/>
        <filter val="496"/>
        <filter val="796"/>
        <filter val="898"/>
        <filter val="3498"/>
      </filters>
    </filterColumn>
    <filterColumn colId="6">
      <filters blank="1">
        <filter val="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512</v>
      </c>
      <c r="B1" s="2" t="s">
        <v>513</v>
      </c>
      <c r="C1" s="2" t="s">
        <v>514</v>
      </c>
      <c r="D1" s="2" t="s">
        <v>515</v>
      </c>
      <c r="E1" s="2" t="s">
        <v>13</v>
      </c>
      <c r="F1" s="2" t="s">
        <v>5</v>
      </c>
      <c r="G1" s="2" t="s">
        <v>6</v>
      </c>
      <c r="H1" s="2" t="s">
        <v>516</v>
      </c>
      <c r="I1" s="2" t="s">
        <v>517</v>
      </c>
      <c r="J1" s="2" t="s">
        <v>518</v>
      </c>
      <c r="K1" s="2" t="s">
        <v>519</v>
      </c>
      <c r="L1" s="2" t="s">
        <v>520</v>
      </c>
      <c r="M1" s="2" t="s">
        <v>521</v>
      </c>
      <c r="N1" s="2" t="s">
        <v>522</v>
      </c>
      <c r="O1" s="2" t="s">
        <v>523</v>
      </c>
      <c r="P1" s="2" t="s">
        <v>524</v>
      </c>
      <c r="Q1" s="2" t="s">
        <v>525</v>
      </c>
      <c r="R1" s="2" t="s">
        <v>526</v>
      </c>
      <c r="S1" s="2" t="s">
        <v>527</v>
      </c>
      <c r="T1" s="2" t="s">
        <v>528</v>
      </c>
      <c r="U1" s="2" t="s">
        <v>529</v>
      </c>
      <c r="V1" s="2" t="s">
        <v>530</v>
      </c>
    </row>
    <row r="2" s="1" customFormat="1" spans="1:22">
      <c r="A2" s="3">
        <v>999223377195178</v>
      </c>
      <c r="B2" s="1" t="s">
        <v>531</v>
      </c>
      <c r="C2" s="1" t="s">
        <v>532</v>
      </c>
      <c r="D2" s="1" t="s">
        <v>533</v>
      </c>
      <c r="E2" s="1" t="s">
        <v>534</v>
      </c>
      <c r="F2" s="1" t="s">
        <v>531</v>
      </c>
      <c r="G2" s="1" t="s">
        <v>535</v>
      </c>
      <c r="H2" s="1" t="s">
        <v>536</v>
      </c>
      <c r="I2" s="1" t="s">
        <v>537</v>
      </c>
      <c r="J2" s="1" t="s">
        <v>30</v>
      </c>
      <c r="K2" s="1" t="s">
        <v>538</v>
      </c>
      <c r="L2" s="1" t="s">
        <v>538</v>
      </c>
      <c r="M2" s="1" t="s">
        <v>539</v>
      </c>
      <c r="N2" s="1" t="s">
        <v>539</v>
      </c>
      <c r="O2" s="1" t="s">
        <v>540</v>
      </c>
      <c r="P2" s="1" t="s">
        <v>541</v>
      </c>
      <c r="Q2" s="1" t="s">
        <v>542</v>
      </c>
      <c r="R2" s="1" t="s">
        <v>543</v>
      </c>
      <c r="S2" s="1" t="s">
        <v>544</v>
      </c>
      <c r="T2" s="1" t="s">
        <v>545</v>
      </c>
      <c r="U2" s="1" t="s">
        <v>546</v>
      </c>
      <c r="V2" s="1" t="s">
        <v>547</v>
      </c>
    </row>
    <row r="3" s="1" customFormat="1" spans="1:22">
      <c r="A3" s="3">
        <v>999223376995854</v>
      </c>
      <c r="B3" s="1" t="s">
        <v>531</v>
      </c>
      <c r="C3" s="1" t="s">
        <v>548</v>
      </c>
      <c r="D3" s="1" t="s">
        <v>549</v>
      </c>
      <c r="E3" s="1" t="s">
        <v>550</v>
      </c>
      <c r="F3" s="1" t="s">
        <v>531</v>
      </c>
      <c r="G3" s="1" t="s">
        <v>535</v>
      </c>
      <c r="H3" s="1" t="s">
        <v>536</v>
      </c>
      <c r="I3" s="1" t="s">
        <v>551</v>
      </c>
      <c r="J3" s="1" t="s">
        <v>30</v>
      </c>
      <c r="K3" s="1" t="s">
        <v>552</v>
      </c>
      <c r="L3" s="1" t="s">
        <v>552</v>
      </c>
      <c r="M3" s="1" t="s">
        <v>539</v>
      </c>
      <c r="N3" s="1" t="s">
        <v>539</v>
      </c>
      <c r="O3" s="1" t="s">
        <v>540</v>
      </c>
      <c r="P3" s="1" t="s">
        <v>541</v>
      </c>
      <c r="Q3" s="1" t="s">
        <v>542</v>
      </c>
      <c r="R3" s="1" t="s">
        <v>553</v>
      </c>
      <c r="S3" s="1" t="s">
        <v>544</v>
      </c>
      <c r="T3" s="1" t="s">
        <v>545</v>
      </c>
      <c r="U3" s="1" t="s">
        <v>546</v>
      </c>
      <c r="V3" s="1" t="s">
        <v>547</v>
      </c>
    </row>
    <row r="4" s="1" customFormat="1" spans="1:22">
      <c r="A4" s="3">
        <v>999223376635265</v>
      </c>
      <c r="B4" s="1" t="s">
        <v>531</v>
      </c>
      <c r="C4" s="1" t="s">
        <v>554</v>
      </c>
      <c r="D4" s="1" t="s">
        <v>555</v>
      </c>
      <c r="E4" s="1" t="s">
        <v>556</v>
      </c>
      <c r="F4" s="1" t="s">
        <v>531</v>
      </c>
      <c r="G4" s="1" t="s">
        <v>535</v>
      </c>
      <c r="H4" s="1" t="s">
        <v>536</v>
      </c>
      <c r="I4" s="1" t="s">
        <v>557</v>
      </c>
      <c r="J4" s="1" t="s">
        <v>30</v>
      </c>
      <c r="K4" s="1" t="s">
        <v>558</v>
      </c>
      <c r="L4" s="1" t="s">
        <v>558</v>
      </c>
      <c r="M4" s="1" t="s">
        <v>539</v>
      </c>
      <c r="N4" s="1" t="s">
        <v>539</v>
      </c>
      <c r="O4" s="1" t="s">
        <v>540</v>
      </c>
      <c r="P4" s="1" t="s">
        <v>541</v>
      </c>
      <c r="Q4" s="1" t="s">
        <v>542</v>
      </c>
      <c r="R4" s="1" t="s">
        <v>559</v>
      </c>
      <c r="S4" s="1" t="s">
        <v>544</v>
      </c>
      <c r="T4" s="1" t="s">
        <v>545</v>
      </c>
      <c r="U4" s="1" t="s">
        <v>546</v>
      </c>
      <c r="V4" s="1" t="s">
        <v>560</v>
      </c>
    </row>
    <row r="5" s="1" customFormat="1" spans="1:22">
      <c r="A5" s="3">
        <v>999223376042722</v>
      </c>
      <c r="B5" s="1" t="s">
        <v>531</v>
      </c>
      <c r="C5" s="1" t="s">
        <v>561</v>
      </c>
      <c r="D5" s="1" t="s">
        <v>562</v>
      </c>
      <c r="E5" s="1" t="s">
        <v>563</v>
      </c>
      <c r="F5" s="1" t="s">
        <v>531</v>
      </c>
      <c r="G5" s="1" t="s">
        <v>535</v>
      </c>
      <c r="H5" s="1" t="s">
        <v>536</v>
      </c>
      <c r="I5" s="1" t="s">
        <v>564</v>
      </c>
      <c r="J5" s="1" t="s">
        <v>30</v>
      </c>
      <c r="K5" s="1" t="s">
        <v>565</v>
      </c>
      <c r="L5" s="1" t="s">
        <v>565</v>
      </c>
      <c r="M5" s="1" t="s">
        <v>539</v>
      </c>
      <c r="N5" s="1" t="s">
        <v>539</v>
      </c>
      <c r="O5" s="1" t="s">
        <v>540</v>
      </c>
      <c r="P5" s="1" t="s">
        <v>541</v>
      </c>
      <c r="Q5" s="1" t="s">
        <v>542</v>
      </c>
      <c r="R5" s="1" t="s">
        <v>566</v>
      </c>
      <c r="S5" s="1" t="s">
        <v>544</v>
      </c>
      <c r="T5" s="1" t="s">
        <v>545</v>
      </c>
      <c r="U5" s="1" t="s">
        <v>546</v>
      </c>
      <c r="V5" s="1" t="s">
        <v>547</v>
      </c>
    </row>
    <row r="6" s="1" customFormat="1" spans="1:22">
      <c r="A6" s="3">
        <v>999223375832957</v>
      </c>
      <c r="B6" s="1" t="s">
        <v>531</v>
      </c>
      <c r="C6" s="1" t="s">
        <v>567</v>
      </c>
      <c r="D6" s="1" t="s">
        <v>568</v>
      </c>
      <c r="E6" s="1" t="s">
        <v>569</v>
      </c>
      <c r="F6" s="1" t="s">
        <v>531</v>
      </c>
      <c r="G6" s="1" t="s">
        <v>535</v>
      </c>
      <c r="H6" s="1" t="s">
        <v>536</v>
      </c>
      <c r="I6" s="1" t="s">
        <v>570</v>
      </c>
      <c r="J6" s="1" t="s">
        <v>30</v>
      </c>
      <c r="K6" s="1" t="s">
        <v>571</v>
      </c>
      <c r="L6" s="1" t="s">
        <v>571</v>
      </c>
      <c r="M6" s="1" t="s">
        <v>539</v>
      </c>
      <c r="N6" s="1" t="s">
        <v>539</v>
      </c>
      <c r="O6" s="1" t="s">
        <v>540</v>
      </c>
      <c r="P6" s="1" t="s">
        <v>541</v>
      </c>
      <c r="Q6" s="1" t="s">
        <v>542</v>
      </c>
      <c r="R6" s="1" t="s">
        <v>572</v>
      </c>
      <c r="S6" s="1" t="s">
        <v>544</v>
      </c>
      <c r="T6" s="1" t="s">
        <v>545</v>
      </c>
      <c r="U6" s="1" t="s">
        <v>546</v>
      </c>
      <c r="V6" s="1" t="s">
        <v>560</v>
      </c>
    </row>
    <row r="7" s="1" customFormat="1" spans="1:22">
      <c r="A7" s="3">
        <v>999223375233844</v>
      </c>
      <c r="B7" s="1" t="s">
        <v>531</v>
      </c>
      <c r="C7" s="1" t="s">
        <v>573</v>
      </c>
      <c r="D7" s="1" t="s">
        <v>574</v>
      </c>
      <c r="E7" s="1" t="s">
        <v>575</v>
      </c>
      <c r="F7" s="1" t="s">
        <v>531</v>
      </c>
      <c r="G7" s="1" t="s">
        <v>535</v>
      </c>
      <c r="H7" s="1" t="s">
        <v>536</v>
      </c>
      <c r="I7" s="1" t="s">
        <v>576</v>
      </c>
      <c r="J7" s="1" t="s">
        <v>30</v>
      </c>
      <c r="K7" s="1" t="s">
        <v>577</v>
      </c>
      <c r="L7" s="1" t="s">
        <v>577</v>
      </c>
      <c r="M7" s="1" t="s">
        <v>539</v>
      </c>
      <c r="N7" s="1" t="s">
        <v>539</v>
      </c>
      <c r="O7" s="1" t="s">
        <v>540</v>
      </c>
      <c r="P7" s="1" t="s">
        <v>541</v>
      </c>
      <c r="Q7" s="1" t="s">
        <v>542</v>
      </c>
      <c r="R7" s="1" t="s">
        <v>578</v>
      </c>
      <c r="S7" s="1" t="s">
        <v>544</v>
      </c>
      <c r="T7" s="1" t="s">
        <v>545</v>
      </c>
      <c r="U7" s="1" t="s">
        <v>546</v>
      </c>
      <c r="V7" s="1" t="s">
        <v>579</v>
      </c>
    </row>
    <row r="8" s="1" customFormat="1" spans="1:22">
      <c r="A8" s="3">
        <v>999223374525879</v>
      </c>
      <c r="B8" s="1" t="s">
        <v>531</v>
      </c>
      <c r="C8" s="1" t="s">
        <v>580</v>
      </c>
      <c r="D8" s="1" t="s">
        <v>581</v>
      </c>
      <c r="E8" s="1" t="s">
        <v>582</v>
      </c>
      <c r="F8" s="1" t="s">
        <v>531</v>
      </c>
      <c r="G8" s="1" t="s">
        <v>535</v>
      </c>
      <c r="H8" s="1" t="s">
        <v>536</v>
      </c>
      <c r="I8" s="1" t="s">
        <v>583</v>
      </c>
      <c r="J8" s="1" t="s">
        <v>30</v>
      </c>
      <c r="K8" s="1" t="s">
        <v>584</v>
      </c>
      <c r="L8" s="1" t="s">
        <v>584</v>
      </c>
      <c r="M8" s="1" t="s">
        <v>539</v>
      </c>
      <c r="N8" s="1" t="s">
        <v>539</v>
      </c>
      <c r="O8" s="1" t="s">
        <v>540</v>
      </c>
      <c r="P8" s="1" t="s">
        <v>541</v>
      </c>
      <c r="Q8" s="1" t="s">
        <v>542</v>
      </c>
      <c r="R8" s="1" t="s">
        <v>585</v>
      </c>
      <c r="S8" s="1" t="s">
        <v>544</v>
      </c>
      <c r="T8" s="1" t="s">
        <v>545</v>
      </c>
      <c r="U8" s="1" t="s">
        <v>546</v>
      </c>
      <c r="V8" s="1" t="s">
        <v>579</v>
      </c>
    </row>
    <row r="9" s="1" customFormat="1" spans="1:22">
      <c r="A9" s="3">
        <v>999223374489821</v>
      </c>
      <c r="B9" s="1" t="s">
        <v>531</v>
      </c>
      <c r="C9" s="1" t="s">
        <v>586</v>
      </c>
      <c r="D9" s="1" t="s">
        <v>587</v>
      </c>
      <c r="E9" s="1" t="s">
        <v>588</v>
      </c>
      <c r="F9" s="1" t="s">
        <v>531</v>
      </c>
      <c r="G9" s="1" t="s">
        <v>535</v>
      </c>
      <c r="H9" s="1" t="s">
        <v>536</v>
      </c>
      <c r="I9" s="1" t="s">
        <v>589</v>
      </c>
      <c r="J9" s="1" t="s">
        <v>30</v>
      </c>
      <c r="K9" s="1" t="s">
        <v>590</v>
      </c>
      <c r="L9" s="1" t="s">
        <v>590</v>
      </c>
      <c r="M9" s="1" t="s">
        <v>539</v>
      </c>
      <c r="N9" s="1" t="s">
        <v>539</v>
      </c>
      <c r="O9" s="1" t="s">
        <v>540</v>
      </c>
      <c r="P9" s="1" t="s">
        <v>541</v>
      </c>
      <c r="Q9" s="1" t="s">
        <v>542</v>
      </c>
      <c r="R9" s="1" t="s">
        <v>591</v>
      </c>
      <c r="S9" s="1" t="s">
        <v>544</v>
      </c>
      <c r="T9" s="1" t="s">
        <v>545</v>
      </c>
      <c r="U9" s="1" t="s">
        <v>546</v>
      </c>
      <c r="V9" s="1" t="s">
        <v>592</v>
      </c>
    </row>
    <row r="10" s="1" customFormat="1" spans="1:22">
      <c r="A10" s="3">
        <v>999223371142513</v>
      </c>
      <c r="B10" s="1" t="s">
        <v>531</v>
      </c>
      <c r="C10" s="1" t="s">
        <v>593</v>
      </c>
      <c r="D10" s="1" t="s">
        <v>594</v>
      </c>
      <c r="E10" s="1" t="s">
        <v>595</v>
      </c>
      <c r="F10" s="1" t="s">
        <v>531</v>
      </c>
      <c r="G10" s="1" t="s">
        <v>535</v>
      </c>
      <c r="H10" s="1" t="s">
        <v>536</v>
      </c>
      <c r="I10" s="1" t="s">
        <v>596</v>
      </c>
      <c r="J10" s="1" t="s">
        <v>30</v>
      </c>
      <c r="K10" s="1" t="s">
        <v>597</v>
      </c>
      <c r="L10" s="1" t="s">
        <v>597</v>
      </c>
      <c r="M10" s="1" t="s">
        <v>539</v>
      </c>
      <c r="N10" s="1" t="s">
        <v>539</v>
      </c>
      <c r="O10" s="1" t="s">
        <v>540</v>
      </c>
      <c r="P10" s="1" t="s">
        <v>541</v>
      </c>
      <c r="Q10" s="1" t="s">
        <v>542</v>
      </c>
      <c r="R10" s="1" t="s">
        <v>598</v>
      </c>
      <c r="S10" s="1" t="s">
        <v>544</v>
      </c>
      <c r="T10" s="1" t="s">
        <v>545</v>
      </c>
      <c r="U10" s="1" t="s">
        <v>546</v>
      </c>
      <c r="V10" s="1" t="s">
        <v>599</v>
      </c>
    </row>
    <row r="11" s="1" customFormat="1" spans="1:22">
      <c r="A11" s="3">
        <v>999223370912742</v>
      </c>
      <c r="B11" s="1" t="s">
        <v>531</v>
      </c>
      <c r="C11" s="1" t="s">
        <v>600</v>
      </c>
      <c r="D11" s="1" t="s">
        <v>601</v>
      </c>
      <c r="E11" s="1" t="s">
        <v>602</v>
      </c>
      <c r="F11" s="1" t="s">
        <v>531</v>
      </c>
      <c r="G11" s="1" t="s">
        <v>535</v>
      </c>
      <c r="H11" s="1" t="s">
        <v>536</v>
      </c>
      <c r="I11" s="1" t="s">
        <v>603</v>
      </c>
      <c r="J11" s="1" t="s">
        <v>30</v>
      </c>
      <c r="K11" s="1" t="s">
        <v>604</v>
      </c>
      <c r="L11" s="1" t="s">
        <v>604</v>
      </c>
      <c r="M11" s="1" t="s">
        <v>539</v>
      </c>
      <c r="N11" s="1" t="s">
        <v>539</v>
      </c>
      <c r="O11" s="1" t="s">
        <v>540</v>
      </c>
      <c r="P11" s="1" t="s">
        <v>541</v>
      </c>
      <c r="Q11" s="1" t="s">
        <v>542</v>
      </c>
      <c r="R11" s="1" t="s">
        <v>605</v>
      </c>
      <c r="S11" s="1" t="s">
        <v>544</v>
      </c>
      <c r="T11" s="1" t="s">
        <v>545</v>
      </c>
      <c r="U11" s="1" t="s">
        <v>546</v>
      </c>
      <c r="V11" s="1" t="s">
        <v>547</v>
      </c>
    </row>
    <row r="12" s="1" customFormat="1" spans="1:22">
      <c r="A12" s="3">
        <v>999223370292612</v>
      </c>
      <c r="B12" s="1" t="s">
        <v>531</v>
      </c>
      <c r="C12" s="1" t="s">
        <v>606</v>
      </c>
      <c r="D12" s="1" t="s">
        <v>607</v>
      </c>
      <c r="E12" s="1" t="s">
        <v>608</v>
      </c>
      <c r="F12" s="1" t="s">
        <v>531</v>
      </c>
      <c r="G12" s="1" t="s">
        <v>535</v>
      </c>
      <c r="H12" s="1" t="s">
        <v>536</v>
      </c>
      <c r="I12" s="1" t="s">
        <v>609</v>
      </c>
      <c r="J12" s="1" t="s">
        <v>30</v>
      </c>
      <c r="K12" s="1" t="s">
        <v>610</v>
      </c>
      <c r="L12" s="1" t="s">
        <v>610</v>
      </c>
      <c r="M12" s="1" t="s">
        <v>539</v>
      </c>
      <c r="N12" s="1" t="s">
        <v>539</v>
      </c>
      <c r="O12" s="1" t="s">
        <v>540</v>
      </c>
      <c r="P12" s="1" t="s">
        <v>541</v>
      </c>
      <c r="Q12" s="1" t="s">
        <v>542</v>
      </c>
      <c r="R12" s="1" t="s">
        <v>611</v>
      </c>
      <c r="S12" s="1" t="s">
        <v>544</v>
      </c>
      <c r="T12" s="1" t="s">
        <v>545</v>
      </c>
      <c r="U12" s="1" t="s">
        <v>612</v>
      </c>
      <c r="V12" s="1" t="s">
        <v>547</v>
      </c>
    </row>
    <row r="13" s="1" customFormat="1" spans="1:22">
      <c r="A13" s="3">
        <v>999223370215365</v>
      </c>
      <c r="B13" s="1" t="s">
        <v>531</v>
      </c>
      <c r="C13" s="1" t="s">
        <v>613</v>
      </c>
      <c r="D13" s="1" t="s">
        <v>614</v>
      </c>
      <c r="E13" s="1" t="s">
        <v>615</v>
      </c>
      <c r="F13" s="1" t="s">
        <v>531</v>
      </c>
      <c r="G13" s="1" t="s">
        <v>535</v>
      </c>
      <c r="H13" s="1" t="s">
        <v>536</v>
      </c>
      <c r="I13" s="1" t="s">
        <v>616</v>
      </c>
      <c r="J13" s="1" t="s">
        <v>30</v>
      </c>
      <c r="K13" s="1" t="s">
        <v>617</v>
      </c>
      <c r="L13" s="1" t="s">
        <v>617</v>
      </c>
      <c r="M13" s="1" t="s">
        <v>539</v>
      </c>
      <c r="N13" s="1" t="s">
        <v>539</v>
      </c>
      <c r="O13" s="1" t="s">
        <v>540</v>
      </c>
      <c r="P13" s="1" t="s">
        <v>541</v>
      </c>
      <c r="Q13" s="1" t="s">
        <v>542</v>
      </c>
      <c r="R13" s="1" t="s">
        <v>618</v>
      </c>
      <c r="S13" s="1" t="s">
        <v>544</v>
      </c>
      <c r="T13" s="1" t="s">
        <v>545</v>
      </c>
      <c r="U13" s="1" t="s">
        <v>546</v>
      </c>
      <c r="V13" s="1" t="s">
        <v>560</v>
      </c>
    </row>
    <row r="14" s="1" customFormat="1" spans="1:22">
      <c r="A14" s="3">
        <v>999223369067071</v>
      </c>
      <c r="B14" s="1" t="s">
        <v>531</v>
      </c>
      <c r="C14" s="1" t="s">
        <v>619</v>
      </c>
      <c r="D14" s="1" t="s">
        <v>620</v>
      </c>
      <c r="E14" s="1" t="s">
        <v>621</v>
      </c>
      <c r="F14" s="1" t="s">
        <v>531</v>
      </c>
      <c r="G14" s="1" t="s">
        <v>535</v>
      </c>
      <c r="H14" s="1" t="s">
        <v>536</v>
      </c>
      <c r="I14" s="1" t="s">
        <v>622</v>
      </c>
      <c r="J14" s="1" t="s">
        <v>30</v>
      </c>
      <c r="K14" s="1" t="s">
        <v>623</v>
      </c>
      <c r="L14" s="1" t="s">
        <v>623</v>
      </c>
      <c r="M14" s="1" t="s">
        <v>539</v>
      </c>
      <c r="N14" s="1" t="s">
        <v>539</v>
      </c>
      <c r="O14" s="1" t="s">
        <v>540</v>
      </c>
      <c r="P14" s="1" t="s">
        <v>541</v>
      </c>
      <c r="Q14" s="1" t="s">
        <v>542</v>
      </c>
      <c r="R14" s="1" t="s">
        <v>624</v>
      </c>
      <c r="S14" s="1" t="s">
        <v>544</v>
      </c>
      <c r="T14" s="1" t="s">
        <v>545</v>
      </c>
      <c r="U14" s="1" t="s">
        <v>546</v>
      </c>
      <c r="V14" s="1" t="s">
        <v>560</v>
      </c>
    </row>
    <row r="15" s="1" customFormat="1" spans="1:22">
      <c r="A15" s="3">
        <v>999223368508246</v>
      </c>
      <c r="B15" s="1" t="s">
        <v>531</v>
      </c>
      <c r="C15" s="1" t="s">
        <v>625</v>
      </c>
      <c r="D15" s="1" t="s">
        <v>626</v>
      </c>
      <c r="E15" s="1" t="s">
        <v>627</v>
      </c>
      <c r="F15" s="1" t="s">
        <v>531</v>
      </c>
      <c r="G15" s="1" t="s">
        <v>535</v>
      </c>
      <c r="H15" s="1" t="s">
        <v>536</v>
      </c>
      <c r="I15" s="1" t="s">
        <v>628</v>
      </c>
      <c r="J15" s="1" t="s">
        <v>30</v>
      </c>
      <c r="K15" s="1" t="s">
        <v>629</v>
      </c>
      <c r="L15" s="1" t="s">
        <v>629</v>
      </c>
      <c r="M15" s="1" t="s">
        <v>539</v>
      </c>
      <c r="N15" s="1" t="s">
        <v>539</v>
      </c>
      <c r="O15" s="1" t="s">
        <v>540</v>
      </c>
      <c r="P15" s="1" t="s">
        <v>541</v>
      </c>
      <c r="Q15" s="1" t="s">
        <v>542</v>
      </c>
      <c r="R15" s="1" t="s">
        <v>630</v>
      </c>
      <c r="S15" s="1" t="s">
        <v>544</v>
      </c>
      <c r="T15" s="1" t="s">
        <v>545</v>
      </c>
      <c r="U15" s="1" t="s">
        <v>546</v>
      </c>
      <c r="V15" s="1" t="s">
        <v>631</v>
      </c>
    </row>
    <row r="16" s="1" customFormat="1" spans="1:22">
      <c r="A16" s="3">
        <v>999223367675693</v>
      </c>
      <c r="B16" s="1" t="s">
        <v>531</v>
      </c>
      <c r="C16" s="1" t="s">
        <v>632</v>
      </c>
      <c r="D16" s="1" t="s">
        <v>633</v>
      </c>
      <c r="E16" s="1" t="s">
        <v>634</v>
      </c>
      <c r="F16" s="1" t="s">
        <v>531</v>
      </c>
      <c r="G16" s="1" t="s">
        <v>535</v>
      </c>
      <c r="H16" s="1" t="s">
        <v>536</v>
      </c>
      <c r="I16" s="1" t="s">
        <v>635</v>
      </c>
      <c r="J16" s="1" t="s">
        <v>30</v>
      </c>
      <c r="K16" s="1" t="s">
        <v>636</v>
      </c>
      <c r="L16" s="1" t="s">
        <v>636</v>
      </c>
      <c r="M16" s="1" t="s">
        <v>539</v>
      </c>
      <c r="N16" s="1" t="s">
        <v>539</v>
      </c>
      <c r="O16" s="1" t="s">
        <v>540</v>
      </c>
      <c r="P16" s="1" t="s">
        <v>541</v>
      </c>
      <c r="Q16" s="1" t="s">
        <v>542</v>
      </c>
      <c r="R16" s="1" t="s">
        <v>637</v>
      </c>
      <c r="S16" s="1" t="s">
        <v>544</v>
      </c>
      <c r="T16" s="1" t="s">
        <v>545</v>
      </c>
      <c r="U16" s="1" t="s">
        <v>546</v>
      </c>
      <c r="V16" s="1" t="s">
        <v>560</v>
      </c>
    </row>
    <row r="17" s="1" customFormat="1" spans="1:22">
      <c r="A17" s="3">
        <v>999223365183308</v>
      </c>
      <c r="B17" s="1" t="s">
        <v>531</v>
      </c>
      <c r="C17" s="1" t="s">
        <v>638</v>
      </c>
      <c r="D17" s="1" t="s">
        <v>620</v>
      </c>
      <c r="E17" s="1" t="s">
        <v>639</v>
      </c>
      <c r="F17" s="1" t="s">
        <v>531</v>
      </c>
      <c r="G17" s="1" t="s">
        <v>535</v>
      </c>
      <c r="H17" s="1" t="s">
        <v>536</v>
      </c>
      <c r="I17" s="1" t="s">
        <v>622</v>
      </c>
      <c r="J17" s="1" t="s">
        <v>30</v>
      </c>
      <c r="K17" s="1" t="s">
        <v>623</v>
      </c>
      <c r="L17" s="1" t="s">
        <v>623</v>
      </c>
      <c r="M17" s="1" t="s">
        <v>539</v>
      </c>
      <c r="N17" s="1" t="s">
        <v>539</v>
      </c>
      <c r="O17" s="1" t="s">
        <v>540</v>
      </c>
      <c r="P17" s="1" t="s">
        <v>541</v>
      </c>
      <c r="Q17" s="1" t="s">
        <v>542</v>
      </c>
      <c r="R17" s="1" t="s">
        <v>640</v>
      </c>
      <c r="S17" s="1" t="s">
        <v>544</v>
      </c>
      <c r="T17" s="1" t="s">
        <v>545</v>
      </c>
      <c r="U17" s="1" t="s">
        <v>546</v>
      </c>
      <c r="V17" s="1" t="s">
        <v>560</v>
      </c>
    </row>
    <row r="18" s="1" customFormat="1" spans="1:22">
      <c r="A18" s="3">
        <v>999223365179528</v>
      </c>
      <c r="B18" s="1" t="s">
        <v>531</v>
      </c>
      <c r="C18" s="1" t="s">
        <v>641</v>
      </c>
      <c r="D18" s="1" t="s">
        <v>642</v>
      </c>
      <c r="E18" s="1" t="s">
        <v>643</v>
      </c>
      <c r="F18" s="1" t="s">
        <v>531</v>
      </c>
      <c r="G18" s="1" t="s">
        <v>535</v>
      </c>
      <c r="H18" s="1" t="s">
        <v>536</v>
      </c>
      <c r="I18" s="1" t="s">
        <v>644</v>
      </c>
      <c r="J18" s="1" t="s">
        <v>30</v>
      </c>
      <c r="K18" s="1" t="s">
        <v>645</v>
      </c>
      <c r="L18" s="1" t="s">
        <v>645</v>
      </c>
      <c r="M18" s="1" t="s">
        <v>539</v>
      </c>
      <c r="N18" s="1" t="s">
        <v>539</v>
      </c>
      <c r="O18" s="1" t="s">
        <v>540</v>
      </c>
      <c r="P18" s="1" t="s">
        <v>541</v>
      </c>
      <c r="Q18" s="1" t="s">
        <v>542</v>
      </c>
      <c r="R18" s="1" t="s">
        <v>646</v>
      </c>
      <c r="S18" s="1" t="s">
        <v>544</v>
      </c>
      <c r="T18" s="1" t="s">
        <v>545</v>
      </c>
      <c r="U18" s="1" t="s">
        <v>546</v>
      </c>
      <c r="V18" s="1" t="s">
        <v>560</v>
      </c>
    </row>
    <row r="19" s="1" customFormat="1" spans="1:22">
      <c r="A19" s="3">
        <v>999223365169356</v>
      </c>
      <c r="B19" s="1" t="s">
        <v>531</v>
      </c>
      <c r="C19" s="1" t="s">
        <v>647</v>
      </c>
      <c r="D19" s="1" t="s">
        <v>648</v>
      </c>
      <c r="E19" s="1" t="s">
        <v>649</v>
      </c>
      <c r="F19" s="1" t="s">
        <v>531</v>
      </c>
      <c r="G19" s="1" t="s">
        <v>535</v>
      </c>
      <c r="H19" s="1" t="s">
        <v>536</v>
      </c>
      <c r="I19" s="1" t="s">
        <v>650</v>
      </c>
      <c r="J19" s="1" t="s">
        <v>30</v>
      </c>
      <c r="K19" s="1" t="s">
        <v>651</v>
      </c>
      <c r="L19" s="1" t="s">
        <v>651</v>
      </c>
      <c r="M19" s="1" t="s">
        <v>539</v>
      </c>
      <c r="N19" s="1" t="s">
        <v>539</v>
      </c>
      <c r="O19" s="1" t="s">
        <v>540</v>
      </c>
      <c r="P19" s="1" t="s">
        <v>541</v>
      </c>
      <c r="Q19" s="1" t="s">
        <v>542</v>
      </c>
      <c r="R19" s="1" t="s">
        <v>652</v>
      </c>
      <c r="S19" s="1" t="s">
        <v>544</v>
      </c>
      <c r="T19" s="1" t="s">
        <v>545</v>
      </c>
      <c r="U19" s="1" t="s">
        <v>546</v>
      </c>
      <c r="V19" s="1" t="s">
        <v>560</v>
      </c>
    </row>
    <row r="20" s="1" customFormat="1" spans="1:22">
      <c r="A20" s="3">
        <v>999223365126155</v>
      </c>
      <c r="B20" s="1" t="s">
        <v>531</v>
      </c>
      <c r="C20" s="1" t="s">
        <v>653</v>
      </c>
      <c r="D20" s="1" t="s">
        <v>654</v>
      </c>
      <c r="E20" s="1" t="s">
        <v>655</v>
      </c>
      <c r="F20" s="1" t="s">
        <v>531</v>
      </c>
      <c r="G20" s="1" t="s">
        <v>535</v>
      </c>
      <c r="H20" s="1" t="s">
        <v>536</v>
      </c>
      <c r="I20" s="1" t="s">
        <v>656</v>
      </c>
      <c r="J20" s="1" t="s">
        <v>30</v>
      </c>
      <c r="K20" s="1" t="s">
        <v>657</v>
      </c>
      <c r="L20" s="1" t="s">
        <v>657</v>
      </c>
      <c r="M20" s="1" t="s">
        <v>539</v>
      </c>
      <c r="N20" s="1" t="s">
        <v>539</v>
      </c>
      <c r="O20" s="1" t="s">
        <v>540</v>
      </c>
      <c r="P20" s="1" t="s">
        <v>541</v>
      </c>
      <c r="Q20" s="1" t="s">
        <v>542</v>
      </c>
      <c r="R20" s="1" t="s">
        <v>658</v>
      </c>
      <c r="S20" s="1" t="s">
        <v>544</v>
      </c>
      <c r="T20" s="1" t="s">
        <v>545</v>
      </c>
      <c r="U20" s="1" t="s">
        <v>546</v>
      </c>
      <c r="V20" s="1" t="s">
        <v>659</v>
      </c>
    </row>
    <row r="21" s="1" customFormat="1" spans="1:22">
      <c r="A21" s="3">
        <v>999223365072062</v>
      </c>
      <c r="B21" s="1" t="s">
        <v>531</v>
      </c>
      <c r="C21" s="1" t="s">
        <v>660</v>
      </c>
      <c r="D21" s="1" t="s">
        <v>661</v>
      </c>
      <c r="E21" s="1" t="s">
        <v>662</v>
      </c>
      <c r="F21" s="1" t="s">
        <v>531</v>
      </c>
      <c r="G21" s="1" t="s">
        <v>535</v>
      </c>
      <c r="H21" s="1" t="s">
        <v>536</v>
      </c>
      <c r="I21" s="1" t="s">
        <v>663</v>
      </c>
      <c r="J21" s="1" t="s">
        <v>30</v>
      </c>
      <c r="K21" s="1" t="s">
        <v>664</v>
      </c>
      <c r="L21" s="1" t="s">
        <v>664</v>
      </c>
      <c r="M21" s="1" t="s">
        <v>539</v>
      </c>
      <c r="N21" s="1" t="s">
        <v>539</v>
      </c>
      <c r="O21" s="1" t="s">
        <v>540</v>
      </c>
      <c r="P21" s="1" t="s">
        <v>541</v>
      </c>
      <c r="Q21" s="1" t="s">
        <v>542</v>
      </c>
      <c r="R21" s="1" t="s">
        <v>665</v>
      </c>
      <c r="S21" s="1" t="s">
        <v>544</v>
      </c>
      <c r="T21" s="1" t="s">
        <v>545</v>
      </c>
      <c r="U21" s="1" t="s">
        <v>546</v>
      </c>
      <c r="V21" s="1" t="s">
        <v>666</v>
      </c>
    </row>
    <row r="22" s="1" customFormat="1" spans="1:22">
      <c r="A22" s="3">
        <v>999223365007988</v>
      </c>
      <c r="B22" s="1" t="s">
        <v>531</v>
      </c>
      <c r="C22" s="1" t="s">
        <v>667</v>
      </c>
      <c r="D22" s="1" t="s">
        <v>668</v>
      </c>
      <c r="E22" s="1" t="s">
        <v>669</v>
      </c>
      <c r="F22" s="1" t="s">
        <v>531</v>
      </c>
      <c r="G22" s="1" t="s">
        <v>535</v>
      </c>
      <c r="H22" s="1" t="s">
        <v>536</v>
      </c>
      <c r="I22" s="1" t="s">
        <v>670</v>
      </c>
      <c r="J22" s="1" t="s">
        <v>30</v>
      </c>
      <c r="K22" s="1" t="s">
        <v>671</v>
      </c>
      <c r="L22" s="1" t="s">
        <v>671</v>
      </c>
      <c r="M22" s="1" t="s">
        <v>539</v>
      </c>
      <c r="N22" s="1" t="s">
        <v>539</v>
      </c>
      <c r="O22" s="1" t="s">
        <v>540</v>
      </c>
      <c r="P22" s="1" t="s">
        <v>541</v>
      </c>
      <c r="Q22" s="1" t="s">
        <v>542</v>
      </c>
      <c r="R22" s="1" t="s">
        <v>672</v>
      </c>
      <c r="S22" s="1" t="s">
        <v>544</v>
      </c>
      <c r="T22" s="1" t="s">
        <v>545</v>
      </c>
      <c r="U22" s="1" t="s">
        <v>546</v>
      </c>
      <c r="V22" s="1" t="s">
        <v>631</v>
      </c>
    </row>
    <row r="23" s="1" customFormat="1" spans="1:22">
      <c r="A23" s="3">
        <v>999223364860421</v>
      </c>
      <c r="B23" s="1" t="s">
        <v>531</v>
      </c>
      <c r="C23" s="1" t="s">
        <v>673</v>
      </c>
      <c r="D23" s="1" t="s">
        <v>674</v>
      </c>
      <c r="E23" s="1" t="s">
        <v>675</v>
      </c>
      <c r="F23" s="1" t="s">
        <v>531</v>
      </c>
      <c r="G23" s="1" t="s">
        <v>535</v>
      </c>
      <c r="H23" s="1" t="s">
        <v>536</v>
      </c>
      <c r="I23" s="1" t="s">
        <v>676</v>
      </c>
      <c r="J23" s="1" t="s">
        <v>30</v>
      </c>
      <c r="K23" s="1" t="s">
        <v>677</v>
      </c>
      <c r="L23" s="1" t="s">
        <v>677</v>
      </c>
      <c r="M23" s="1" t="s">
        <v>539</v>
      </c>
      <c r="N23" s="1" t="s">
        <v>539</v>
      </c>
      <c r="O23" s="1" t="s">
        <v>540</v>
      </c>
      <c r="P23" s="1" t="s">
        <v>541</v>
      </c>
      <c r="Q23" s="1" t="s">
        <v>542</v>
      </c>
      <c r="R23" s="1" t="s">
        <v>678</v>
      </c>
      <c r="S23" s="1" t="s">
        <v>544</v>
      </c>
      <c r="T23" s="1" t="s">
        <v>545</v>
      </c>
      <c r="U23" s="1" t="s">
        <v>546</v>
      </c>
      <c r="V23" s="1" t="s">
        <v>679</v>
      </c>
    </row>
    <row r="24" s="1" customFormat="1" spans="1:22">
      <c r="A24" s="3">
        <v>999223364791907</v>
      </c>
      <c r="B24" s="1" t="s">
        <v>531</v>
      </c>
      <c r="C24" s="1" t="s">
        <v>680</v>
      </c>
      <c r="D24" s="1" t="s">
        <v>681</v>
      </c>
      <c r="E24" s="1" t="s">
        <v>682</v>
      </c>
      <c r="F24" s="1" t="s">
        <v>531</v>
      </c>
      <c r="G24" s="1" t="s">
        <v>535</v>
      </c>
      <c r="H24" s="1" t="s">
        <v>536</v>
      </c>
      <c r="I24" s="1" t="s">
        <v>683</v>
      </c>
      <c r="J24" s="1" t="s">
        <v>30</v>
      </c>
      <c r="K24" s="1" t="s">
        <v>684</v>
      </c>
      <c r="L24" s="1" t="s">
        <v>684</v>
      </c>
      <c r="M24" s="1" t="s">
        <v>539</v>
      </c>
      <c r="N24" s="1" t="s">
        <v>539</v>
      </c>
      <c r="O24" s="1" t="s">
        <v>540</v>
      </c>
      <c r="P24" s="1" t="s">
        <v>541</v>
      </c>
      <c r="Q24" s="1" t="s">
        <v>542</v>
      </c>
      <c r="R24" s="1" t="s">
        <v>685</v>
      </c>
      <c r="S24" s="1" t="s">
        <v>544</v>
      </c>
      <c r="T24" s="1" t="s">
        <v>545</v>
      </c>
      <c r="U24" s="1" t="s">
        <v>546</v>
      </c>
      <c r="V24" s="1" t="s">
        <v>659</v>
      </c>
    </row>
    <row r="25" s="1" customFormat="1" spans="1:22">
      <c r="A25" s="3">
        <v>999223364105090</v>
      </c>
      <c r="B25" s="1" t="s">
        <v>686</v>
      </c>
      <c r="C25" s="1" t="s">
        <v>687</v>
      </c>
      <c r="D25" s="1" t="s">
        <v>688</v>
      </c>
      <c r="E25" s="1" t="s">
        <v>689</v>
      </c>
      <c r="F25" s="1" t="s">
        <v>531</v>
      </c>
      <c r="G25" s="1" t="s">
        <v>535</v>
      </c>
      <c r="H25" s="1" t="s">
        <v>536</v>
      </c>
      <c r="I25" s="1" t="s">
        <v>690</v>
      </c>
      <c r="J25" s="1" t="s">
        <v>30</v>
      </c>
      <c r="K25" s="1" t="s">
        <v>691</v>
      </c>
      <c r="L25" s="1" t="s">
        <v>691</v>
      </c>
      <c r="M25" s="1" t="s">
        <v>539</v>
      </c>
      <c r="N25" s="1" t="s">
        <v>539</v>
      </c>
      <c r="O25" s="1" t="s">
        <v>540</v>
      </c>
      <c r="P25" s="1" t="s">
        <v>541</v>
      </c>
      <c r="Q25" s="1" t="s">
        <v>542</v>
      </c>
      <c r="R25" s="1" t="s">
        <v>692</v>
      </c>
      <c r="S25" s="1" t="s">
        <v>544</v>
      </c>
      <c r="T25" s="1" t="s">
        <v>545</v>
      </c>
      <c r="U25" s="1" t="s">
        <v>546</v>
      </c>
      <c r="V25" s="1" t="s">
        <v>579</v>
      </c>
    </row>
    <row r="26" s="1" customFormat="1" spans="1:22">
      <c r="A26" s="3">
        <v>999223363329514</v>
      </c>
      <c r="B26" s="1" t="s">
        <v>686</v>
      </c>
      <c r="C26" s="1" t="s">
        <v>693</v>
      </c>
      <c r="D26" s="1" t="s">
        <v>694</v>
      </c>
      <c r="E26" s="1" t="s">
        <v>695</v>
      </c>
      <c r="F26" s="1" t="s">
        <v>531</v>
      </c>
      <c r="G26" s="1" t="s">
        <v>535</v>
      </c>
      <c r="H26" s="1" t="s">
        <v>536</v>
      </c>
      <c r="I26" s="1" t="s">
        <v>696</v>
      </c>
      <c r="J26" s="1" t="s">
        <v>30</v>
      </c>
      <c r="K26" s="1" t="s">
        <v>697</v>
      </c>
      <c r="L26" s="1" t="s">
        <v>697</v>
      </c>
      <c r="M26" s="1" t="s">
        <v>539</v>
      </c>
      <c r="N26" s="1" t="s">
        <v>539</v>
      </c>
      <c r="O26" s="1" t="s">
        <v>540</v>
      </c>
      <c r="P26" s="1" t="s">
        <v>541</v>
      </c>
      <c r="Q26" s="1" t="s">
        <v>542</v>
      </c>
      <c r="R26" s="1" t="s">
        <v>698</v>
      </c>
      <c r="S26" s="1" t="s">
        <v>544</v>
      </c>
      <c r="T26" s="1" t="s">
        <v>545</v>
      </c>
      <c r="U26" s="1" t="s">
        <v>546</v>
      </c>
      <c r="V26" s="1" t="s">
        <v>547</v>
      </c>
    </row>
    <row r="27" s="1" customFormat="1" spans="1:22">
      <c r="A27" s="3">
        <v>999223362497334</v>
      </c>
      <c r="B27" s="1" t="s">
        <v>686</v>
      </c>
      <c r="C27" s="1" t="s">
        <v>699</v>
      </c>
      <c r="D27" s="1" t="s">
        <v>700</v>
      </c>
      <c r="E27" s="1" t="s">
        <v>701</v>
      </c>
      <c r="F27" s="1" t="s">
        <v>686</v>
      </c>
      <c r="G27" s="1" t="s">
        <v>535</v>
      </c>
      <c r="H27" s="1" t="s">
        <v>536</v>
      </c>
      <c r="I27" s="1" t="s">
        <v>702</v>
      </c>
      <c r="J27" s="1" t="s">
        <v>30</v>
      </c>
      <c r="K27" s="1" t="s">
        <v>703</v>
      </c>
      <c r="L27" s="1" t="s">
        <v>703</v>
      </c>
      <c r="M27" s="1" t="s">
        <v>539</v>
      </c>
      <c r="N27" s="1" t="s">
        <v>539</v>
      </c>
      <c r="O27" s="1" t="s">
        <v>540</v>
      </c>
      <c r="P27" s="1" t="s">
        <v>541</v>
      </c>
      <c r="Q27" s="1" t="s">
        <v>542</v>
      </c>
      <c r="R27" s="1" t="s">
        <v>704</v>
      </c>
      <c r="S27" s="1" t="s">
        <v>544</v>
      </c>
      <c r="T27" s="1" t="s">
        <v>545</v>
      </c>
      <c r="U27" s="1" t="s">
        <v>546</v>
      </c>
      <c r="V27" s="1" t="s">
        <v>547</v>
      </c>
    </row>
    <row r="28" s="1" customFormat="1" spans="1:22">
      <c r="A28" s="3">
        <v>999223362474950</v>
      </c>
      <c r="B28" s="1" t="s">
        <v>686</v>
      </c>
      <c r="C28" s="1" t="s">
        <v>705</v>
      </c>
      <c r="D28" s="1" t="s">
        <v>706</v>
      </c>
      <c r="E28" s="1" t="s">
        <v>707</v>
      </c>
      <c r="F28" s="1" t="s">
        <v>686</v>
      </c>
      <c r="G28" s="1" t="s">
        <v>535</v>
      </c>
      <c r="H28" s="1" t="s">
        <v>536</v>
      </c>
      <c r="I28" s="1" t="s">
        <v>708</v>
      </c>
      <c r="J28" s="1" t="s">
        <v>30</v>
      </c>
      <c r="K28" s="1" t="s">
        <v>709</v>
      </c>
      <c r="L28" s="1" t="s">
        <v>709</v>
      </c>
      <c r="M28" s="1" t="s">
        <v>539</v>
      </c>
      <c r="N28" s="1" t="s">
        <v>539</v>
      </c>
      <c r="O28" s="1" t="s">
        <v>540</v>
      </c>
      <c r="P28" s="1" t="s">
        <v>541</v>
      </c>
      <c r="Q28" s="1" t="s">
        <v>542</v>
      </c>
      <c r="R28" s="1" t="s">
        <v>710</v>
      </c>
      <c r="S28" s="1" t="s">
        <v>544</v>
      </c>
      <c r="T28" s="1" t="s">
        <v>545</v>
      </c>
      <c r="U28" s="1" t="s">
        <v>546</v>
      </c>
      <c r="V28" s="1" t="s">
        <v>579</v>
      </c>
    </row>
    <row r="29" s="1" customFormat="1" spans="1:22">
      <c r="A29" s="3">
        <v>999223362328597</v>
      </c>
      <c r="B29" s="1" t="s">
        <v>686</v>
      </c>
      <c r="C29" s="1" t="s">
        <v>711</v>
      </c>
      <c r="D29" s="1" t="s">
        <v>712</v>
      </c>
      <c r="E29" s="1" t="s">
        <v>713</v>
      </c>
      <c r="F29" s="1" t="s">
        <v>531</v>
      </c>
      <c r="G29" s="1" t="s">
        <v>535</v>
      </c>
      <c r="H29" s="1" t="s">
        <v>536</v>
      </c>
      <c r="I29" s="1" t="s">
        <v>714</v>
      </c>
      <c r="J29" s="1" t="s">
        <v>30</v>
      </c>
      <c r="K29" s="1" t="s">
        <v>715</v>
      </c>
      <c r="L29" s="1" t="s">
        <v>715</v>
      </c>
      <c r="M29" s="1" t="s">
        <v>539</v>
      </c>
      <c r="N29" s="1" t="s">
        <v>539</v>
      </c>
      <c r="O29" s="1" t="s">
        <v>540</v>
      </c>
      <c r="P29" s="1" t="s">
        <v>541</v>
      </c>
      <c r="Q29" s="1" t="s">
        <v>542</v>
      </c>
      <c r="R29" s="1" t="s">
        <v>716</v>
      </c>
      <c r="S29" s="1" t="s">
        <v>544</v>
      </c>
      <c r="T29" s="1" t="s">
        <v>545</v>
      </c>
      <c r="U29" s="1" t="s">
        <v>546</v>
      </c>
      <c r="V29" s="1" t="s">
        <v>717</v>
      </c>
    </row>
    <row r="30" s="1" customFormat="1" spans="1:22">
      <c r="A30" s="3">
        <v>999223360673512</v>
      </c>
      <c r="B30" s="1" t="s">
        <v>686</v>
      </c>
      <c r="C30" s="1" t="s">
        <v>718</v>
      </c>
      <c r="D30" s="1" t="s">
        <v>719</v>
      </c>
      <c r="E30" s="1" t="s">
        <v>720</v>
      </c>
      <c r="F30" s="1" t="s">
        <v>531</v>
      </c>
      <c r="G30" s="1" t="s">
        <v>535</v>
      </c>
      <c r="H30" s="1" t="s">
        <v>536</v>
      </c>
      <c r="I30" s="1" t="s">
        <v>721</v>
      </c>
      <c r="J30" s="1" t="s">
        <v>30</v>
      </c>
      <c r="K30" s="1" t="s">
        <v>722</v>
      </c>
      <c r="L30" s="1" t="s">
        <v>722</v>
      </c>
      <c r="M30" s="1" t="s">
        <v>539</v>
      </c>
      <c r="N30" s="1" t="s">
        <v>539</v>
      </c>
      <c r="O30" s="1" t="s">
        <v>540</v>
      </c>
      <c r="P30" s="1" t="s">
        <v>541</v>
      </c>
      <c r="Q30" s="1" t="s">
        <v>542</v>
      </c>
      <c r="R30" s="1" t="s">
        <v>723</v>
      </c>
      <c r="S30" s="1" t="s">
        <v>544</v>
      </c>
      <c r="T30" s="1" t="s">
        <v>545</v>
      </c>
      <c r="U30" s="1" t="s">
        <v>546</v>
      </c>
      <c r="V30" s="1" t="s">
        <v>560</v>
      </c>
    </row>
    <row r="31" s="1" customFormat="1" spans="1:22">
      <c r="A31" s="3">
        <v>999223360093138</v>
      </c>
      <c r="B31" s="1" t="s">
        <v>686</v>
      </c>
      <c r="C31" s="1" t="s">
        <v>724</v>
      </c>
      <c r="D31" s="1" t="s">
        <v>725</v>
      </c>
      <c r="E31" s="1" t="s">
        <v>726</v>
      </c>
      <c r="F31" s="1" t="s">
        <v>531</v>
      </c>
      <c r="G31" s="1" t="s">
        <v>535</v>
      </c>
      <c r="H31" s="1" t="s">
        <v>536</v>
      </c>
      <c r="I31" s="1" t="s">
        <v>727</v>
      </c>
      <c r="J31" s="1" t="s">
        <v>30</v>
      </c>
      <c r="K31" s="1" t="s">
        <v>728</v>
      </c>
      <c r="L31" s="1" t="s">
        <v>728</v>
      </c>
      <c r="M31" s="1" t="s">
        <v>539</v>
      </c>
      <c r="N31" s="1" t="s">
        <v>539</v>
      </c>
      <c r="O31" s="1" t="s">
        <v>540</v>
      </c>
      <c r="P31" s="1" t="s">
        <v>541</v>
      </c>
      <c r="Q31" s="1" t="s">
        <v>542</v>
      </c>
      <c r="R31" s="1" t="s">
        <v>729</v>
      </c>
      <c r="S31" s="1" t="s">
        <v>544</v>
      </c>
      <c r="T31" s="1" t="s">
        <v>545</v>
      </c>
      <c r="U31" s="1" t="s">
        <v>546</v>
      </c>
      <c r="V31" s="1" t="s">
        <v>631</v>
      </c>
    </row>
    <row r="32" s="1" customFormat="1" spans="1:22">
      <c r="A32" s="3">
        <v>999223360090929</v>
      </c>
      <c r="B32" s="1" t="s">
        <v>686</v>
      </c>
      <c r="C32" s="1" t="s">
        <v>730</v>
      </c>
      <c r="D32" s="1" t="s">
        <v>731</v>
      </c>
      <c r="E32" s="1" t="s">
        <v>732</v>
      </c>
      <c r="F32" s="1" t="s">
        <v>531</v>
      </c>
      <c r="G32" s="1" t="s">
        <v>535</v>
      </c>
      <c r="H32" s="1" t="s">
        <v>536</v>
      </c>
      <c r="I32" s="1" t="s">
        <v>733</v>
      </c>
      <c r="J32" s="1" t="s">
        <v>30</v>
      </c>
      <c r="K32" s="1" t="s">
        <v>734</v>
      </c>
      <c r="L32" s="1" t="s">
        <v>734</v>
      </c>
      <c r="M32" s="1" t="s">
        <v>539</v>
      </c>
      <c r="N32" s="1" t="s">
        <v>539</v>
      </c>
      <c r="O32" s="1" t="s">
        <v>540</v>
      </c>
      <c r="P32" s="1" t="s">
        <v>541</v>
      </c>
      <c r="Q32" s="1" t="s">
        <v>542</v>
      </c>
      <c r="R32" s="1" t="s">
        <v>735</v>
      </c>
      <c r="S32" s="1" t="s">
        <v>544</v>
      </c>
      <c r="T32" s="1" t="s">
        <v>545</v>
      </c>
      <c r="U32" s="1" t="s">
        <v>546</v>
      </c>
      <c r="V32" s="1" t="s">
        <v>579</v>
      </c>
    </row>
    <row r="33" s="1" customFormat="1" spans="1:22">
      <c r="A33" s="3">
        <v>999223358533480</v>
      </c>
      <c r="B33" s="1" t="s">
        <v>686</v>
      </c>
      <c r="C33" s="1" t="s">
        <v>736</v>
      </c>
      <c r="D33" s="1" t="s">
        <v>737</v>
      </c>
      <c r="E33" s="1" t="s">
        <v>738</v>
      </c>
      <c r="F33" s="1" t="s">
        <v>686</v>
      </c>
      <c r="G33" s="1" t="s">
        <v>535</v>
      </c>
      <c r="H33" s="1" t="s">
        <v>536</v>
      </c>
      <c r="I33" s="1" t="s">
        <v>739</v>
      </c>
      <c r="J33" s="1" t="s">
        <v>30</v>
      </c>
      <c r="K33" s="1" t="s">
        <v>740</v>
      </c>
      <c r="L33" s="1" t="s">
        <v>741</v>
      </c>
      <c r="M33" s="1" t="s">
        <v>742</v>
      </c>
      <c r="N33" s="1" t="s">
        <v>743</v>
      </c>
      <c r="O33" s="1" t="s">
        <v>540</v>
      </c>
      <c r="P33" s="1" t="s">
        <v>541</v>
      </c>
      <c r="Q33" s="1" t="s">
        <v>542</v>
      </c>
      <c r="R33" s="1" t="s">
        <v>744</v>
      </c>
      <c r="S33" s="1" t="s">
        <v>544</v>
      </c>
      <c r="T33" s="1" t="s">
        <v>545</v>
      </c>
      <c r="U33" s="1" t="s">
        <v>546</v>
      </c>
      <c r="V33" s="1" t="s">
        <v>745</v>
      </c>
    </row>
    <row r="34" s="1" customFormat="1" spans="1:22">
      <c r="A34" s="3">
        <v>999223356322106</v>
      </c>
      <c r="B34" s="1" t="s">
        <v>686</v>
      </c>
      <c r="C34" s="1" t="s">
        <v>746</v>
      </c>
      <c r="D34" s="1" t="s">
        <v>747</v>
      </c>
      <c r="E34" s="1" t="s">
        <v>748</v>
      </c>
      <c r="F34" s="1" t="s">
        <v>686</v>
      </c>
      <c r="G34" s="1" t="s">
        <v>535</v>
      </c>
      <c r="H34" s="1" t="s">
        <v>536</v>
      </c>
      <c r="I34" s="1" t="s">
        <v>749</v>
      </c>
      <c r="J34" s="1" t="s">
        <v>30</v>
      </c>
      <c r="K34" s="1" t="s">
        <v>750</v>
      </c>
      <c r="L34" s="1" t="s">
        <v>750</v>
      </c>
      <c r="M34" s="1" t="s">
        <v>539</v>
      </c>
      <c r="N34" s="1" t="s">
        <v>539</v>
      </c>
      <c r="O34" s="1" t="s">
        <v>540</v>
      </c>
      <c r="P34" s="1" t="s">
        <v>541</v>
      </c>
      <c r="Q34" s="1" t="s">
        <v>542</v>
      </c>
      <c r="R34" s="1" t="s">
        <v>751</v>
      </c>
      <c r="S34" s="1" t="s">
        <v>544</v>
      </c>
      <c r="T34" s="1" t="s">
        <v>545</v>
      </c>
      <c r="U34" s="1" t="s">
        <v>546</v>
      </c>
      <c r="V34" s="1" t="s">
        <v>752</v>
      </c>
    </row>
    <row r="35" s="1" customFormat="1" spans="1:22">
      <c r="A35" s="3">
        <v>999223355709053</v>
      </c>
      <c r="B35" s="1" t="s">
        <v>686</v>
      </c>
      <c r="C35" s="1" t="s">
        <v>753</v>
      </c>
      <c r="D35" s="1" t="s">
        <v>754</v>
      </c>
      <c r="E35" s="1" t="s">
        <v>755</v>
      </c>
      <c r="F35" s="1" t="s">
        <v>686</v>
      </c>
      <c r="G35" s="1" t="s">
        <v>535</v>
      </c>
      <c r="H35" s="1" t="s">
        <v>536</v>
      </c>
      <c r="I35" s="1" t="s">
        <v>756</v>
      </c>
      <c r="J35" s="1" t="s">
        <v>30</v>
      </c>
      <c r="K35" s="1" t="s">
        <v>757</v>
      </c>
      <c r="L35" s="1" t="s">
        <v>757</v>
      </c>
      <c r="M35" s="1" t="s">
        <v>539</v>
      </c>
      <c r="N35" s="1" t="s">
        <v>539</v>
      </c>
      <c r="O35" s="1" t="s">
        <v>540</v>
      </c>
      <c r="P35" s="1" t="s">
        <v>541</v>
      </c>
      <c r="Q35" s="1" t="s">
        <v>542</v>
      </c>
      <c r="R35" s="1" t="s">
        <v>758</v>
      </c>
      <c r="S35" s="1" t="s">
        <v>544</v>
      </c>
      <c r="T35" s="1" t="s">
        <v>545</v>
      </c>
      <c r="U35" s="1" t="s">
        <v>546</v>
      </c>
      <c r="V35" s="1" t="s">
        <v>560</v>
      </c>
    </row>
    <row r="36" s="1" customFormat="1" spans="1:22">
      <c r="A36" s="3">
        <v>999223355476101</v>
      </c>
      <c r="B36" s="1" t="s">
        <v>686</v>
      </c>
      <c r="C36" s="1" t="s">
        <v>759</v>
      </c>
      <c r="D36" s="1" t="s">
        <v>754</v>
      </c>
      <c r="E36" s="1" t="s">
        <v>760</v>
      </c>
      <c r="F36" s="1" t="s">
        <v>686</v>
      </c>
      <c r="G36" s="1" t="s">
        <v>535</v>
      </c>
      <c r="H36" s="1" t="s">
        <v>536</v>
      </c>
      <c r="I36" s="1" t="s">
        <v>756</v>
      </c>
      <c r="J36" s="1" t="s">
        <v>30</v>
      </c>
      <c r="K36" s="1" t="s">
        <v>757</v>
      </c>
      <c r="L36" s="1" t="s">
        <v>757</v>
      </c>
      <c r="M36" s="1" t="s">
        <v>539</v>
      </c>
      <c r="N36" s="1" t="s">
        <v>539</v>
      </c>
      <c r="O36" s="1" t="s">
        <v>540</v>
      </c>
      <c r="P36" s="1" t="s">
        <v>541</v>
      </c>
      <c r="Q36" s="1" t="s">
        <v>542</v>
      </c>
      <c r="R36" s="1" t="s">
        <v>761</v>
      </c>
      <c r="S36" s="1" t="s">
        <v>544</v>
      </c>
      <c r="T36" s="1" t="s">
        <v>545</v>
      </c>
      <c r="U36" s="1" t="s">
        <v>546</v>
      </c>
      <c r="V36" s="1" t="s">
        <v>560</v>
      </c>
    </row>
    <row r="37" s="1" customFormat="1" spans="1:22">
      <c r="A37" s="3">
        <v>999223351390434</v>
      </c>
      <c r="B37" s="1" t="s">
        <v>762</v>
      </c>
      <c r="C37" s="1" t="s">
        <v>763</v>
      </c>
      <c r="D37" s="1" t="s">
        <v>764</v>
      </c>
      <c r="E37" s="1" t="s">
        <v>765</v>
      </c>
      <c r="F37" s="1" t="s">
        <v>531</v>
      </c>
      <c r="G37" s="1" t="s">
        <v>535</v>
      </c>
      <c r="H37" s="1" t="s">
        <v>536</v>
      </c>
      <c r="I37" s="1" t="s">
        <v>766</v>
      </c>
      <c r="J37" s="1" t="s">
        <v>30</v>
      </c>
      <c r="K37" s="1" t="s">
        <v>767</v>
      </c>
      <c r="L37" s="1" t="s">
        <v>767</v>
      </c>
      <c r="M37" s="1" t="s">
        <v>539</v>
      </c>
      <c r="N37" s="1" t="s">
        <v>539</v>
      </c>
      <c r="O37" s="1" t="s">
        <v>540</v>
      </c>
      <c r="P37" s="1" t="s">
        <v>541</v>
      </c>
      <c r="Q37" s="1" t="s">
        <v>542</v>
      </c>
      <c r="R37" s="1" t="s">
        <v>768</v>
      </c>
      <c r="S37" s="1" t="s">
        <v>544</v>
      </c>
      <c r="T37" s="1" t="s">
        <v>545</v>
      </c>
      <c r="U37" s="1" t="s">
        <v>546</v>
      </c>
      <c r="V37" s="1" t="s">
        <v>547</v>
      </c>
    </row>
    <row r="38" s="1" customFormat="1" spans="1:22">
      <c r="A38" s="3">
        <v>999223351030848</v>
      </c>
      <c r="B38" s="1" t="s">
        <v>762</v>
      </c>
      <c r="C38" s="1" t="s">
        <v>769</v>
      </c>
      <c r="D38" s="1" t="s">
        <v>620</v>
      </c>
      <c r="E38" s="1" t="s">
        <v>770</v>
      </c>
      <c r="F38" s="1" t="s">
        <v>686</v>
      </c>
      <c r="G38" s="1" t="s">
        <v>535</v>
      </c>
      <c r="H38" s="1" t="s">
        <v>536</v>
      </c>
      <c r="I38" s="1" t="s">
        <v>771</v>
      </c>
      <c r="J38" s="1" t="s">
        <v>30</v>
      </c>
      <c r="K38" s="1" t="s">
        <v>772</v>
      </c>
      <c r="L38" s="1" t="s">
        <v>772</v>
      </c>
      <c r="M38" s="1" t="s">
        <v>539</v>
      </c>
      <c r="N38" s="1" t="s">
        <v>539</v>
      </c>
      <c r="O38" s="1" t="s">
        <v>540</v>
      </c>
      <c r="P38" s="1" t="s">
        <v>541</v>
      </c>
      <c r="Q38" s="1" t="s">
        <v>542</v>
      </c>
      <c r="R38" s="1" t="s">
        <v>773</v>
      </c>
      <c r="S38" s="1" t="s">
        <v>544</v>
      </c>
      <c r="T38" s="1" t="s">
        <v>545</v>
      </c>
      <c r="U38" s="1" t="s">
        <v>546</v>
      </c>
      <c r="V38" s="1" t="s">
        <v>560</v>
      </c>
    </row>
    <row r="39" s="1" customFormat="1" spans="1:22">
      <c r="A39" s="3">
        <v>999223349609695</v>
      </c>
      <c r="B39" s="1" t="s">
        <v>762</v>
      </c>
      <c r="C39" s="1" t="s">
        <v>774</v>
      </c>
      <c r="D39" s="1" t="s">
        <v>775</v>
      </c>
      <c r="E39" s="1" t="s">
        <v>776</v>
      </c>
      <c r="F39" s="1" t="s">
        <v>686</v>
      </c>
      <c r="G39" s="1" t="s">
        <v>535</v>
      </c>
      <c r="H39" s="1" t="s">
        <v>536</v>
      </c>
      <c r="I39" s="1" t="s">
        <v>777</v>
      </c>
      <c r="J39" s="1" t="s">
        <v>30</v>
      </c>
      <c r="K39" s="1" t="s">
        <v>778</v>
      </c>
      <c r="L39" s="1" t="s">
        <v>778</v>
      </c>
      <c r="M39" s="1" t="s">
        <v>539</v>
      </c>
      <c r="N39" s="1" t="s">
        <v>539</v>
      </c>
      <c r="O39" s="1" t="s">
        <v>540</v>
      </c>
      <c r="P39" s="1" t="s">
        <v>541</v>
      </c>
      <c r="Q39" s="1" t="s">
        <v>542</v>
      </c>
      <c r="R39" s="1" t="s">
        <v>779</v>
      </c>
      <c r="S39" s="1" t="s">
        <v>544</v>
      </c>
      <c r="T39" s="1" t="s">
        <v>545</v>
      </c>
      <c r="U39" s="1" t="s">
        <v>546</v>
      </c>
      <c r="V39" s="1" t="s">
        <v>780</v>
      </c>
    </row>
    <row r="40" s="1" customFormat="1" spans="1:22">
      <c r="A40" s="3">
        <v>999223345995739</v>
      </c>
      <c r="B40" s="1" t="s">
        <v>762</v>
      </c>
      <c r="C40" s="1" t="s">
        <v>781</v>
      </c>
      <c r="D40" s="1" t="s">
        <v>782</v>
      </c>
      <c r="E40" s="1" t="s">
        <v>783</v>
      </c>
      <c r="F40" s="1" t="s">
        <v>686</v>
      </c>
      <c r="G40" s="1" t="s">
        <v>535</v>
      </c>
      <c r="H40" s="1" t="s">
        <v>536</v>
      </c>
      <c r="I40" s="1" t="s">
        <v>784</v>
      </c>
      <c r="J40" s="1" t="s">
        <v>30</v>
      </c>
      <c r="K40" s="1" t="s">
        <v>785</v>
      </c>
      <c r="L40" s="1" t="s">
        <v>785</v>
      </c>
      <c r="M40" s="1" t="s">
        <v>539</v>
      </c>
      <c r="N40" s="1" t="s">
        <v>539</v>
      </c>
      <c r="O40" s="1" t="s">
        <v>540</v>
      </c>
      <c r="P40" s="1" t="s">
        <v>541</v>
      </c>
      <c r="Q40" s="1" t="s">
        <v>542</v>
      </c>
      <c r="R40" s="1" t="s">
        <v>786</v>
      </c>
      <c r="S40" s="1" t="s">
        <v>544</v>
      </c>
      <c r="T40" s="1" t="s">
        <v>545</v>
      </c>
      <c r="U40" s="1" t="s">
        <v>546</v>
      </c>
      <c r="V40" s="1" t="s">
        <v>560</v>
      </c>
    </row>
    <row r="41" s="1" customFormat="1" spans="1:22">
      <c r="A41" s="3">
        <v>999223345859092</v>
      </c>
      <c r="B41" s="1" t="s">
        <v>762</v>
      </c>
      <c r="C41" s="1" t="s">
        <v>787</v>
      </c>
      <c r="D41" s="1" t="s">
        <v>788</v>
      </c>
      <c r="E41" s="1" t="s">
        <v>789</v>
      </c>
      <c r="F41" s="1" t="s">
        <v>686</v>
      </c>
      <c r="G41" s="1" t="s">
        <v>535</v>
      </c>
      <c r="H41" s="1" t="s">
        <v>536</v>
      </c>
      <c r="I41" s="1" t="s">
        <v>790</v>
      </c>
      <c r="J41" s="1" t="s">
        <v>30</v>
      </c>
      <c r="K41" s="1" t="s">
        <v>791</v>
      </c>
      <c r="L41" s="1" t="s">
        <v>791</v>
      </c>
      <c r="M41" s="1" t="s">
        <v>539</v>
      </c>
      <c r="N41" s="1" t="s">
        <v>539</v>
      </c>
      <c r="O41" s="1" t="s">
        <v>540</v>
      </c>
      <c r="P41" s="1" t="s">
        <v>541</v>
      </c>
      <c r="Q41" s="1" t="s">
        <v>542</v>
      </c>
      <c r="R41" s="1" t="s">
        <v>792</v>
      </c>
      <c r="S41" s="1" t="s">
        <v>544</v>
      </c>
      <c r="T41" s="1" t="s">
        <v>545</v>
      </c>
      <c r="U41" s="1" t="s">
        <v>612</v>
      </c>
      <c r="V41" s="1" t="s">
        <v>793</v>
      </c>
    </row>
    <row r="42" s="1" customFormat="1" spans="1:22">
      <c r="A42" s="3">
        <v>999223343365635</v>
      </c>
      <c r="B42" s="1" t="s">
        <v>762</v>
      </c>
      <c r="C42" s="1" t="s">
        <v>794</v>
      </c>
      <c r="D42" s="1" t="s">
        <v>795</v>
      </c>
      <c r="E42" s="1" t="s">
        <v>796</v>
      </c>
      <c r="F42" s="1" t="s">
        <v>531</v>
      </c>
      <c r="G42" s="1" t="s">
        <v>535</v>
      </c>
      <c r="H42" s="1" t="s">
        <v>536</v>
      </c>
      <c r="I42" s="1" t="s">
        <v>797</v>
      </c>
      <c r="J42" s="1" t="s">
        <v>30</v>
      </c>
      <c r="K42" s="1" t="s">
        <v>798</v>
      </c>
      <c r="L42" s="1" t="s">
        <v>798</v>
      </c>
      <c r="M42" s="1" t="s">
        <v>539</v>
      </c>
      <c r="N42" s="1" t="s">
        <v>539</v>
      </c>
      <c r="O42" s="1" t="s">
        <v>540</v>
      </c>
      <c r="P42" s="1" t="s">
        <v>541</v>
      </c>
      <c r="Q42" s="1" t="s">
        <v>542</v>
      </c>
      <c r="R42" s="1" t="s">
        <v>799</v>
      </c>
      <c r="S42" s="1" t="s">
        <v>544</v>
      </c>
      <c r="T42" s="1" t="s">
        <v>545</v>
      </c>
      <c r="U42" s="1" t="s">
        <v>546</v>
      </c>
      <c r="V42" s="1" t="s">
        <v>800</v>
      </c>
    </row>
    <row r="43" s="1" customFormat="1" spans="1:22">
      <c r="A43" s="3">
        <v>999223339517085</v>
      </c>
      <c r="B43" s="1" t="s">
        <v>762</v>
      </c>
      <c r="C43" s="1" t="s">
        <v>801</v>
      </c>
      <c r="D43" s="1" t="s">
        <v>802</v>
      </c>
      <c r="E43" s="1" t="s">
        <v>803</v>
      </c>
      <c r="F43" s="1" t="s">
        <v>762</v>
      </c>
      <c r="G43" s="1" t="s">
        <v>535</v>
      </c>
      <c r="H43" s="1" t="s">
        <v>536</v>
      </c>
      <c r="I43" s="1" t="s">
        <v>804</v>
      </c>
      <c r="J43" s="1" t="s">
        <v>30</v>
      </c>
      <c r="K43" s="1" t="s">
        <v>805</v>
      </c>
      <c r="L43" s="1" t="s">
        <v>805</v>
      </c>
      <c r="M43" s="1" t="s">
        <v>539</v>
      </c>
      <c r="N43" s="1" t="s">
        <v>539</v>
      </c>
      <c r="O43" s="1" t="s">
        <v>540</v>
      </c>
      <c r="P43" s="1" t="s">
        <v>541</v>
      </c>
      <c r="Q43" s="1" t="s">
        <v>542</v>
      </c>
      <c r="R43" s="1" t="s">
        <v>806</v>
      </c>
      <c r="S43" s="1" t="s">
        <v>544</v>
      </c>
      <c r="T43" s="1" t="s">
        <v>545</v>
      </c>
      <c r="U43" s="1" t="s">
        <v>546</v>
      </c>
      <c r="V43" s="1" t="s">
        <v>659</v>
      </c>
    </row>
    <row r="44" s="1" customFormat="1" spans="1:22">
      <c r="A44" s="3">
        <v>999223337500800</v>
      </c>
      <c r="B44" s="1" t="s">
        <v>807</v>
      </c>
      <c r="C44" s="1" t="s">
        <v>808</v>
      </c>
      <c r="D44" s="1" t="s">
        <v>809</v>
      </c>
      <c r="E44" s="1" t="s">
        <v>810</v>
      </c>
      <c r="F44" s="1" t="s">
        <v>531</v>
      </c>
      <c r="G44" s="1" t="s">
        <v>535</v>
      </c>
      <c r="H44" s="1" t="s">
        <v>536</v>
      </c>
      <c r="I44" s="1" t="s">
        <v>811</v>
      </c>
      <c r="J44" s="1" t="s">
        <v>30</v>
      </c>
      <c r="K44" s="1" t="s">
        <v>812</v>
      </c>
      <c r="L44" s="1" t="s">
        <v>812</v>
      </c>
      <c r="M44" s="1" t="s">
        <v>539</v>
      </c>
      <c r="N44" s="1" t="s">
        <v>539</v>
      </c>
      <c r="O44" s="1" t="s">
        <v>540</v>
      </c>
      <c r="P44" s="1" t="s">
        <v>541</v>
      </c>
      <c r="Q44" s="1" t="s">
        <v>542</v>
      </c>
      <c r="R44" s="1" t="s">
        <v>813</v>
      </c>
      <c r="S44" s="1" t="s">
        <v>544</v>
      </c>
      <c r="T44" s="1" t="s">
        <v>545</v>
      </c>
      <c r="U44" s="1" t="s">
        <v>546</v>
      </c>
      <c r="V44" s="1" t="s">
        <v>814</v>
      </c>
    </row>
    <row r="45" s="1" customFormat="1" spans="1:22">
      <c r="A45" s="3">
        <v>999223337415563</v>
      </c>
      <c r="B45" s="1" t="s">
        <v>807</v>
      </c>
      <c r="C45" s="1" t="s">
        <v>815</v>
      </c>
      <c r="D45" s="1" t="s">
        <v>816</v>
      </c>
      <c r="E45" s="1" t="s">
        <v>817</v>
      </c>
      <c r="F45" s="1" t="s">
        <v>807</v>
      </c>
      <c r="G45" s="1" t="s">
        <v>535</v>
      </c>
      <c r="H45" s="1" t="s">
        <v>536</v>
      </c>
      <c r="I45" s="1" t="s">
        <v>818</v>
      </c>
      <c r="J45" s="1" t="s">
        <v>30</v>
      </c>
      <c r="K45" s="1" t="s">
        <v>819</v>
      </c>
      <c r="L45" s="1" t="s">
        <v>819</v>
      </c>
      <c r="M45" s="1" t="s">
        <v>539</v>
      </c>
      <c r="N45" s="1" t="s">
        <v>539</v>
      </c>
      <c r="O45" s="1" t="s">
        <v>540</v>
      </c>
      <c r="P45" s="1" t="s">
        <v>541</v>
      </c>
      <c r="Q45" s="1" t="s">
        <v>542</v>
      </c>
      <c r="R45" s="1" t="s">
        <v>820</v>
      </c>
      <c r="S45" s="1" t="s">
        <v>544</v>
      </c>
      <c r="T45" s="1" t="s">
        <v>545</v>
      </c>
      <c r="U45" s="1" t="s">
        <v>546</v>
      </c>
      <c r="V45" s="1" t="s">
        <v>560</v>
      </c>
    </row>
    <row r="46" s="1" customFormat="1" spans="1:22">
      <c r="A46" s="3">
        <v>999223336210074</v>
      </c>
      <c r="B46" s="1" t="s">
        <v>807</v>
      </c>
      <c r="C46" s="1" t="s">
        <v>821</v>
      </c>
      <c r="D46" s="1" t="s">
        <v>822</v>
      </c>
      <c r="E46" s="1" t="s">
        <v>823</v>
      </c>
      <c r="F46" s="1" t="s">
        <v>762</v>
      </c>
      <c r="G46" s="1" t="s">
        <v>535</v>
      </c>
      <c r="H46" s="1" t="s">
        <v>536</v>
      </c>
      <c r="I46" s="1" t="s">
        <v>824</v>
      </c>
      <c r="J46" s="1" t="s">
        <v>30</v>
      </c>
      <c r="K46" s="1" t="s">
        <v>825</v>
      </c>
      <c r="L46" s="1" t="s">
        <v>825</v>
      </c>
      <c r="M46" s="1" t="s">
        <v>539</v>
      </c>
      <c r="N46" s="1" t="s">
        <v>539</v>
      </c>
      <c r="O46" s="1" t="s">
        <v>540</v>
      </c>
      <c r="P46" s="1" t="s">
        <v>541</v>
      </c>
      <c r="Q46" s="1" t="s">
        <v>542</v>
      </c>
      <c r="R46" s="1" t="s">
        <v>826</v>
      </c>
      <c r="S46" s="1" t="s">
        <v>544</v>
      </c>
      <c r="T46" s="1" t="s">
        <v>545</v>
      </c>
      <c r="U46" s="1" t="s">
        <v>546</v>
      </c>
      <c r="V46" s="1" t="s">
        <v>800</v>
      </c>
    </row>
    <row r="47" s="1" customFormat="1" spans="1:22">
      <c r="A47" s="3">
        <v>999223334957501</v>
      </c>
      <c r="B47" s="1" t="s">
        <v>807</v>
      </c>
      <c r="C47" s="1" t="s">
        <v>827</v>
      </c>
      <c r="D47" s="1" t="s">
        <v>828</v>
      </c>
      <c r="E47" s="1" t="s">
        <v>829</v>
      </c>
      <c r="F47" s="1" t="s">
        <v>531</v>
      </c>
      <c r="G47" s="1" t="s">
        <v>535</v>
      </c>
      <c r="H47" s="1" t="s">
        <v>536</v>
      </c>
      <c r="I47" s="1" t="s">
        <v>830</v>
      </c>
      <c r="J47" s="1" t="s">
        <v>30</v>
      </c>
      <c r="K47" s="1" t="s">
        <v>831</v>
      </c>
      <c r="L47" s="1" t="s">
        <v>831</v>
      </c>
      <c r="M47" s="1" t="s">
        <v>539</v>
      </c>
      <c r="N47" s="1" t="s">
        <v>539</v>
      </c>
      <c r="O47" s="1" t="s">
        <v>540</v>
      </c>
      <c r="P47" s="1" t="s">
        <v>541</v>
      </c>
      <c r="Q47" s="1" t="s">
        <v>542</v>
      </c>
      <c r="R47" s="1" t="s">
        <v>832</v>
      </c>
      <c r="S47" s="1" t="s">
        <v>544</v>
      </c>
      <c r="T47" s="1" t="s">
        <v>545</v>
      </c>
      <c r="U47" s="1" t="s">
        <v>546</v>
      </c>
      <c r="V47" s="1" t="s">
        <v>547</v>
      </c>
    </row>
    <row r="48" s="1" customFormat="1" spans="1:22">
      <c r="A48" s="3">
        <v>999223318822646</v>
      </c>
      <c r="B48" s="1" t="s">
        <v>833</v>
      </c>
      <c r="C48" s="1" t="s">
        <v>834</v>
      </c>
      <c r="D48" s="1" t="s">
        <v>835</v>
      </c>
      <c r="E48" s="1" t="s">
        <v>836</v>
      </c>
      <c r="F48" s="1" t="s">
        <v>531</v>
      </c>
      <c r="G48" s="1" t="s">
        <v>535</v>
      </c>
      <c r="H48" s="1" t="s">
        <v>536</v>
      </c>
      <c r="I48" s="1" t="s">
        <v>837</v>
      </c>
      <c r="J48" s="1" t="s">
        <v>30</v>
      </c>
      <c r="K48" s="1" t="s">
        <v>838</v>
      </c>
      <c r="L48" s="1" t="s">
        <v>838</v>
      </c>
      <c r="M48" s="1" t="s">
        <v>539</v>
      </c>
      <c r="N48" s="1" t="s">
        <v>539</v>
      </c>
      <c r="O48" s="1" t="s">
        <v>540</v>
      </c>
      <c r="P48" s="1" t="s">
        <v>541</v>
      </c>
      <c r="Q48" s="1" t="s">
        <v>542</v>
      </c>
      <c r="R48" s="1" t="s">
        <v>839</v>
      </c>
      <c r="S48" s="1" t="s">
        <v>544</v>
      </c>
      <c r="T48" s="1" t="s">
        <v>545</v>
      </c>
      <c r="U48" s="1" t="s">
        <v>546</v>
      </c>
      <c r="V48" s="1" t="s">
        <v>560</v>
      </c>
    </row>
    <row r="49" s="1" customFormat="1" spans="1:22">
      <c r="A49" s="3">
        <v>999223315435924</v>
      </c>
      <c r="B49" s="1" t="s">
        <v>833</v>
      </c>
      <c r="C49" s="1" t="s">
        <v>840</v>
      </c>
      <c r="D49" s="1" t="s">
        <v>841</v>
      </c>
      <c r="E49" s="1" t="s">
        <v>842</v>
      </c>
      <c r="F49" s="1" t="s">
        <v>686</v>
      </c>
      <c r="G49" s="1" t="s">
        <v>535</v>
      </c>
      <c r="H49" s="1" t="s">
        <v>536</v>
      </c>
      <c r="I49" s="1" t="s">
        <v>843</v>
      </c>
      <c r="J49" s="1" t="s">
        <v>30</v>
      </c>
      <c r="K49" s="1" t="s">
        <v>844</v>
      </c>
      <c r="L49" s="1" t="s">
        <v>844</v>
      </c>
      <c r="M49" s="1" t="s">
        <v>539</v>
      </c>
      <c r="N49" s="1" t="s">
        <v>539</v>
      </c>
      <c r="O49" s="1" t="s">
        <v>540</v>
      </c>
      <c r="P49" s="1" t="s">
        <v>541</v>
      </c>
      <c r="Q49" s="1" t="s">
        <v>542</v>
      </c>
      <c r="R49" s="1" t="s">
        <v>845</v>
      </c>
      <c r="S49" s="1" t="s">
        <v>544</v>
      </c>
      <c r="T49" s="1" t="s">
        <v>545</v>
      </c>
      <c r="U49" s="1" t="s">
        <v>546</v>
      </c>
      <c r="V49" s="1" t="s">
        <v>599</v>
      </c>
    </row>
    <row r="50" s="1" customFormat="1" spans="1:22">
      <c r="A50" s="3">
        <v>999223314533691</v>
      </c>
      <c r="B50" s="1" t="s">
        <v>833</v>
      </c>
      <c r="C50" s="1" t="s">
        <v>846</v>
      </c>
      <c r="D50" s="1" t="s">
        <v>847</v>
      </c>
      <c r="E50" s="1" t="s">
        <v>848</v>
      </c>
      <c r="F50" s="1" t="s">
        <v>531</v>
      </c>
      <c r="G50" s="1" t="s">
        <v>535</v>
      </c>
      <c r="H50" s="1" t="s">
        <v>536</v>
      </c>
      <c r="I50" s="1" t="s">
        <v>849</v>
      </c>
      <c r="J50" s="1" t="s">
        <v>30</v>
      </c>
      <c r="K50" s="1" t="s">
        <v>850</v>
      </c>
      <c r="L50" s="1" t="s">
        <v>850</v>
      </c>
      <c r="M50" s="1" t="s">
        <v>539</v>
      </c>
      <c r="N50" s="1" t="s">
        <v>539</v>
      </c>
      <c r="O50" s="1" t="s">
        <v>540</v>
      </c>
      <c r="P50" s="1" t="s">
        <v>541</v>
      </c>
      <c r="Q50" s="1" t="s">
        <v>542</v>
      </c>
      <c r="R50" s="1" t="s">
        <v>851</v>
      </c>
      <c r="S50" s="1" t="s">
        <v>544</v>
      </c>
      <c r="T50" s="1" t="s">
        <v>545</v>
      </c>
      <c r="U50" s="1" t="s">
        <v>546</v>
      </c>
      <c r="V50" s="1" t="s">
        <v>547</v>
      </c>
    </row>
    <row r="51" s="1" customFormat="1" spans="1:22">
      <c r="A51" s="3">
        <v>999223308286825</v>
      </c>
      <c r="B51" s="1" t="s">
        <v>833</v>
      </c>
      <c r="C51" s="1" t="s">
        <v>852</v>
      </c>
      <c r="D51" s="1" t="s">
        <v>853</v>
      </c>
      <c r="E51" s="1" t="s">
        <v>854</v>
      </c>
      <c r="F51" s="1" t="s">
        <v>807</v>
      </c>
      <c r="G51" s="1" t="s">
        <v>535</v>
      </c>
      <c r="H51" s="1" t="s">
        <v>536</v>
      </c>
      <c r="I51" s="1" t="s">
        <v>855</v>
      </c>
      <c r="J51" s="1" t="s">
        <v>30</v>
      </c>
      <c r="K51" s="1" t="s">
        <v>856</v>
      </c>
      <c r="L51" s="1" t="s">
        <v>856</v>
      </c>
      <c r="M51" s="1" t="s">
        <v>539</v>
      </c>
      <c r="N51" s="1" t="s">
        <v>539</v>
      </c>
      <c r="O51" s="1" t="s">
        <v>540</v>
      </c>
      <c r="P51" s="1" t="s">
        <v>541</v>
      </c>
      <c r="Q51" s="1" t="s">
        <v>542</v>
      </c>
      <c r="R51" s="1" t="s">
        <v>857</v>
      </c>
      <c r="S51" s="1" t="s">
        <v>544</v>
      </c>
      <c r="T51" s="1" t="s">
        <v>545</v>
      </c>
      <c r="U51" s="1" t="s">
        <v>546</v>
      </c>
      <c r="V51" s="1" t="s">
        <v>745</v>
      </c>
    </row>
    <row r="52" s="1" customFormat="1" spans="1:22">
      <c r="A52" s="3">
        <v>999223307457761</v>
      </c>
      <c r="B52" s="1" t="s">
        <v>858</v>
      </c>
      <c r="C52" s="1" t="s">
        <v>859</v>
      </c>
      <c r="D52" s="1" t="s">
        <v>860</v>
      </c>
      <c r="E52" s="1" t="s">
        <v>861</v>
      </c>
      <c r="F52" s="1" t="s">
        <v>531</v>
      </c>
      <c r="G52" s="1" t="s">
        <v>535</v>
      </c>
      <c r="H52" s="1" t="s">
        <v>536</v>
      </c>
      <c r="I52" s="1" t="s">
        <v>862</v>
      </c>
      <c r="J52" s="1" t="s">
        <v>30</v>
      </c>
      <c r="K52" s="1" t="s">
        <v>863</v>
      </c>
      <c r="L52" s="1" t="s">
        <v>863</v>
      </c>
      <c r="M52" s="1" t="s">
        <v>539</v>
      </c>
      <c r="N52" s="1" t="s">
        <v>539</v>
      </c>
      <c r="O52" s="1" t="s">
        <v>540</v>
      </c>
      <c r="P52" s="1" t="s">
        <v>541</v>
      </c>
      <c r="Q52" s="1" t="s">
        <v>542</v>
      </c>
      <c r="R52" s="1" t="s">
        <v>864</v>
      </c>
      <c r="S52" s="1" t="s">
        <v>544</v>
      </c>
      <c r="T52" s="1" t="s">
        <v>545</v>
      </c>
      <c r="U52" s="1" t="s">
        <v>546</v>
      </c>
      <c r="V52" s="1" t="s">
        <v>865</v>
      </c>
    </row>
    <row r="53" s="1" customFormat="1" spans="1:22">
      <c r="A53" s="3">
        <v>999223302509728</v>
      </c>
      <c r="B53" s="1" t="s">
        <v>858</v>
      </c>
      <c r="C53" s="1" t="s">
        <v>866</v>
      </c>
      <c r="D53" s="1" t="s">
        <v>867</v>
      </c>
      <c r="E53" s="1" t="s">
        <v>868</v>
      </c>
      <c r="F53" s="1" t="s">
        <v>531</v>
      </c>
      <c r="G53" s="1" t="s">
        <v>535</v>
      </c>
      <c r="H53" s="1" t="s">
        <v>536</v>
      </c>
      <c r="I53" s="1" t="s">
        <v>869</v>
      </c>
      <c r="J53" s="1" t="s">
        <v>30</v>
      </c>
      <c r="K53" s="1" t="s">
        <v>870</v>
      </c>
      <c r="L53" s="1" t="s">
        <v>870</v>
      </c>
      <c r="M53" s="1" t="s">
        <v>539</v>
      </c>
      <c r="N53" s="1" t="s">
        <v>539</v>
      </c>
      <c r="O53" s="1" t="s">
        <v>540</v>
      </c>
      <c r="P53" s="1" t="s">
        <v>541</v>
      </c>
      <c r="Q53" s="1" t="s">
        <v>542</v>
      </c>
      <c r="R53" s="1" t="s">
        <v>871</v>
      </c>
      <c r="S53" s="1" t="s">
        <v>544</v>
      </c>
      <c r="T53" s="1" t="s">
        <v>545</v>
      </c>
      <c r="U53" s="1" t="s">
        <v>546</v>
      </c>
      <c r="V53" s="1" t="s">
        <v>872</v>
      </c>
    </row>
    <row r="54" s="1" customFormat="1" spans="1:22">
      <c r="A54" s="3">
        <v>999223301136434</v>
      </c>
      <c r="B54" s="1" t="s">
        <v>858</v>
      </c>
      <c r="C54" s="1" t="s">
        <v>873</v>
      </c>
      <c r="D54" s="1" t="s">
        <v>874</v>
      </c>
      <c r="E54" s="1" t="s">
        <v>875</v>
      </c>
      <c r="F54" s="1" t="s">
        <v>807</v>
      </c>
      <c r="G54" s="1" t="s">
        <v>535</v>
      </c>
      <c r="H54" s="1" t="s">
        <v>536</v>
      </c>
      <c r="I54" s="1" t="s">
        <v>876</v>
      </c>
      <c r="J54" s="1" t="s">
        <v>30</v>
      </c>
      <c r="K54" s="1" t="s">
        <v>877</v>
      </c>
      <c r="L54" s="1" t="s">
        <v>877</v>
      </c>
      <c r="M54" s="1" t="s">
        <v>539</v>
      </c>
      <c r="N54" s="1" t="s">
        <v>539</v>
      </c>
      <c r="O54" s="1" t="s">
        <v>540</v>
      </c>
      <c r="P54" s="1" t="s">
        <v>541</v>
      </c>
      <c r="Q54" s="1" t="s">
        <v>542</v>
      </c>
      <c r="R54" s="1" t="s">
        <v>878</v>
      </c>
      <c r="S54" s="1" t="s">
        <v>544</v>
      </c>
      <c r="T54" s="1" t="s">
        <v>545</v>
      </c>
      <c r="U54" s="1" t="s">
        <v>546</v>
      </c>
      <c r="V54" s="1" t="s">
        <v>560</v>
      </c>
    </row>
    <row r="55" s="1" customFormat="1" spans="1:22">
      <c r="A55" s="3">
        <v>999223292647141</v>
      </c>
      <c r="B55" s="1" t="s">
        <v>858</v>
      </c>
      <c r="C55" s="1" t="s">
        <v>879</v>
      </c>
      <c r="D55" s="1" t="s">
        <v>880</v>
      </c>
      <c r="E55" s="1" t="s">
        <v>881</v>
      </c>
      <c r="F55" s="1" t="s">
        <v>686</v>
      </c>
      <c r="G55" s="1" t="s">
        <v>535</v>
      </c>
      <c r="H55" s="1" t="s">
        <v>536</v>
      </c>
      <c r="I55" s="1" t="s">
        <v>882</v>
      </c>
      <c r="J55" s="1" t="s">
        <v>30</v>
      </c>
      <c r="K55" s="1" t="s">
        <v>883</v>
      </c>
      <c r="L55" s="1" t="s">
        <v>883</v>
      </c>
      <c r="M55" s="1" t="s">
        <v>539</v>
      </c>
      <c r="N55" s="1" t="s">
        <v>539</v>
      </c>
      <c r="O55" s="1" t="s">
        <v>540</v>
      </c>
      <c r="P55" s="1" t="s">
        <v>541</v>
      </c>
      <c r="Q55" s="1" t="s">
        <v>542</v>
      </c>
      <c r="R55" s="1" t="s">
        <v>884</v>
      </c>
      <c r="S55" s="1" t="s">
        <v>544</v>
      </c>
      <c r="T55" s="1" t="s">
        <v>545</v>
      </c>
      <c r="U55" s="1" t="s">
        <v>546</v>
      </c>
      <c r="V55" s="1" t="s">
        <v>560</v>
      </c>
    </row>
    <row r="56" s="1" customFormat="1" spans="1:22">
      <c r="A56" s="3">
        <v>999223292552285</v>
      </c>
      <c r="B56" s="1" t="s">
        <v>858</v>
      </c>
      <c r="C56" s="1" t="s">
        <v>885</v>
      </c>
      <c r="D56" s="1" t="s">
        <v>661</v>
      </c>
      <c r="E56" s="1" t="s">
        <v>886</v>
      </c>
      <c r="F56" s="1" t="s">
        <v>531</v>
      </c>
      <c r="G56" s="1" t="s">
        <v>535</v>
      </c>
      <c r="H56" s="1" t="s">
        <v>536</v>
      </c>
      <c r="I56" s="1" t="s">
        <v>887</v>
      </c>
      <c r="J56" s="1" t="s">
        <v>30</v>
      </c>
      <c r="K56" s="1" t="s">
        <v>888</v>
      </c>
      <c r="L56" s="1" t="s">
        <v>888</v>
      </c>
      <c r="M56" s="1" t="s">
        <v>539</v>
      </c>
      <c r="N56" s="1" t="s">
        <v>539</v>
      </c>
      <c r="O56" s="1" t="s">
        <v>540</v>
      </c>
      <c r="P56" s="1" t="s">
        <v>541</v>
      </c>
      <c r="Q56" s="1" t="s">
        <v>542</v>
      </c>
      <c r="R56" s="1" t="s">
        <v>889</v>
      </c>
      <c r="S56" s="1" t="s">
        <v>544</v>
      </c>
      <c r="T56" s="1" t="s">
        <v>545</v>
      </c>
      <c r="U56" s="1" t="s">
        <v>546</v>
      </c>
      <c r="V56" s="1" t="s">
        <v>666</v>
      </c>
    </row>
    <row r="57" s="1" customFormat="1" spans="1:22">
      <c r="A57" s="3">
        <v>999223289060431</v>
      </c>
      <c r="B57" s="1" t="s">
        <v>890</v>
      </c>
      <c r="C57" s="1" t="s">
        <v>891</v>
      </c>
      <c r="D57" s="1" t="s">
        <v>892</v>
      </c>
      <c r="E57" s="1" t="s">
        <v>893</v>
      </c>
      <c r="F57" s="1" t="s">
        <v>531</v>
      </c>
      <c r="G57" s="1" t="s">
        <v>535</v>
      </c>
      <c r="H57" s="1" t="s">
        <v>536</v>
      </c>
      <c r="I57" s="1" t="s">
        <v>894</v>
      </c>
      <c r="J57" s="1" t="s">
        <v>30</v>
      </c>
      <c r="K57" s="1" t="s">
        <v>895</v>
      </c>
      <c r="L57" s="1" t="s">
        <v>895</v>
      </c>
      <c r="M57" s="1" t="s">
        <v>539</v>
      </c>
      <c r="N57" s="1" t="s">
        <v>539</v>
      </c>
      <c r="O57" s="1" t="s">
        <v>540</v>
      </c>
      <c r="P57" s="1" t="s">
        <v>541</v>
      </c>
      <c r="Q57" s="1" t="s">
        <v>542</v>
      </c>
      <c r="R57" s="1" t="s">
        <v>896</v>
      </c>
      <c r="S57" s="1" t="s">
        <v>544</v>
      </c>
      <c r="T57" s="1" t="s">
        <v>545</v>
      </c>
      <c r="U57" s="1" t="s">
        <v>546</v>
      </c>
      <c r="V57" s="1" t="s">
        <v>599</v>
      </c>
    </row>
    <row r="58" s="1" customFormat="1" spans="1:22">
      <c r="A58" s="3">
        <v>999223288761607</v>
      </c>
      <c r="B58" s="1" t="s">
        <v>890</v>
      </c>
      <c r="C58" s="1" t="s">
        <v>897</v>
      </c>
      <c r="D58" s="1" t="s">
        <v>898</v>
      </c>
      <c r="E58" s="1" t="s">
        <v>899</v>
      </c>
      <c r="F58" s="1" t="s">
        <v>531</v>
      </c>
      <c r="G58" s="1" t="s">
        <v>535</v>
      </c>
      <c r="H58" s="1" t="s">
        <v>536</v>
      </c>
      <c r="I58" s="1" t="s">
        <v>900</v>
      </c>
      <c r="J58" s="1" t="s">
        <v>30</v>
      </c>
      <c r="K58" s="1" t="s">
        <v>901</v>
      </c>
      <c r="L58" s="1" t="s">
        <v>901</v>
      </c>
      <c r="M58" s="1" t="s">
        <v>539</v>
      </c>
      <c r="N58" s="1" t="s">
        <v>539</v>
      </c>
      <c r="O58" s="1" t="s">
        <v>540</v>
      </c>
      <c r="P58" s="1" t="s">
        <v>541</v>
      </c>
      <c r="Q58" s="1" t="s">
        <v>542</v>
      </c>
      <c r="R58" s="1" t="s">
        <v>902</v>
      </c>
      <c r="S58" s="1" t="s">
        <v>544</v>
      </c>
      <c r="T58" s="1" t="s">
        <v>545</v>
      </c>
      <c r="U58" s="1" t="s">
        <v>546</v>
      </c>
      <c r="V58" s="1" t="s">
        <v>547</v>
      </c>
    </row>
    <row r="59" s="1" customFormat="1" spans="1:22">
      <c r="A59" s="3">
        <v>999223288152434</v>
      </c>
      <c r="B59" s="1" t="s">
        <v>890</v>
      </c>
      <c r="C59" s="1" t="s">
        <v>903</v>
      </c>
      <c r="D59" s="1" t="s">
        <v>904</v>
      </c>
      <c r="E59" s="1" t="s">
        <v>905</v>
      </c>
      <c r="F59" s="1" t="s">
        <v>531</v>
      </c>
      <c r="G59" s="1" t="s">
        <v>535</v>
      </c>
      <c r="H59" s="1" t="s">
        <v>536</v>
      </c>
      <c r="I59" s="1" t="s">
        <v>906</v>
      </c>
      <c r="J59" s="1" t="s">
        <v>30</v>
      </c>
      <c r="K59" s="1" t="s">
        <v>907</v>
      </c>
      <c r="L59" s="1" t="s">
        <v>907</v>
      </c>
      <c r="M59" s="1" t="s">
        <v>539</v>
      </c>
      <c r="N59" s="1" t="s">
        <v>539</v>
      </c>
      <c r="O59" s="1" t="s">
        <v>540</v>
      </c>
      <c r="P59" s="1" t="s">
        <v>541</v>
      </c>
      <c r="Q59" s="1" t="s">
        <v>542</v>
      </c>
      <c r="R59" s="1" t="s">
        <v>908</v>
      </c>
      <c r="S59" s="1" t="s">
        <v>544</v>
      </c>
      <c r="T59" s="1" t="s">
        <v>545</v>
      </c>
      <c r="U59" s="1" t="s">
        <v>546</v>
      </c>
      <c r="V59" s="1" t="s">
        <v>793</v>
      </c>
    </row>
    <row r="60" s="1" customFormat="1" spans="1:22">
      <c r="A60" s="3">
        <v>999223275959338</v>
      </c>
      <c r="B60" s="1" t="s">
        <v>909</v>
      </c>
      <c r="C60" s="1" t="s">
        <v>910</v>
      </c>
      <c r="D60" s="1" t="s">
        <v>911</v>
      </c>
      <c r="E60" s="1" t="s">
        <v>912</v>
      </c>
      <c r="F60" s="1" t="s">
        <v>807</v>
      </c>
      <c r="G60" s="1" t="s">
        <v>535</v>
      </c>
      <c r="H60" s="1" t="s">
        <v>536</v>
      </c>
      <c r="I60" s="1" t="s">
        <v>913</v>
      </c>
      <c r="J60" s="1" t="s">
        <v>30</v>
      </c>
      <c r="K60" s="1" t="s">
        <v>914</v>
      </c>
      <c r="L60" s="1" t="s">
        <v>914</v>
      </c>
      <c r="M60" s="1" t="s">
        <v>539</v>
      </c>
      <c r="N60" s="1" t="s">
        <v>539</v>
      </c>
      <c r="O60" s="1" t="s">
        <v>540</v>
      </c>
      <c r="P60" s="1" t="s">
        <v>541</v>
      </c>
      <c r="Q60" s="1" t="s">
        <v>542</v>
      </c>
      <c r="R60" s="1" t="s">
        <v>915</v>
      </c>
      <c r="S60" s="1" t="s">
        <v>544</v>
      </c>
      <c r="T60" s="1" t="s">
        <v>545</v>
      </c>
      <c r="U60" s="1" t="s">
        <v>546</v>
      </c>
      <c r="V60" s="1" t="s">
        <v>547</v>
      </c>
    </row>
    <row r="61" s="1" customFormat="1" spans="1:22">
      <c r="A61" s="3">
        <v>999223274645658</v>
      </c>
      <c r="B61" s="1" t="s">
        <v>909</v>
      </c>
      <c r="C61" s="1" t="s">
        <v>916</v>
      </c>
      <c r="D61" s="1" t="s">
        <v>917</v>
      </c>
      <c r="E61" s="1" t="s">
        <v>918</v>
      </c>
      <c r="F61" s="1" t="s">
        <v>858</v>
      </c>
      <c r="G61" s="1" t="s">
        <v>535</v>
      </c>
      <c r="H61" s="1" t="s">
        <v>536</v>
      </c>
      <c r="I61" s="1" t="s">
        <v>919</v>
      </c>
      <c r="J61" s="1" t="s">
        <v>30</v>
      </c>
      <c r="K61" s="1" t="s">
        <v>920</v>
      </c>
      <c r="L61" s="1" t="s">
        <v>920</v>
      </c>
      <c r="M61" s="1" t="s">
        <v>539</v>
      </c>
      <c r="N61" s="1" t="s">
        <v>539</v>
      </c>
      <c r="O61" s="1" t="s">
        <v>540</v>
      </c>
      <c r="P61" s="1" t="s">
        <v>541</v>
      </c>
      <c r="Q61" s="1" t="s">
        <v>542</v>
      </c>
      <c r="R61" s="1" t="s">
        <v>921</v>
      </c>
      <c r="S61" s="1" t="s">
        <v>544</v>
      </c>
      <c r="T61" s="1" t="s">
        <v>545</v>
      </c>
      <c r="U61" s="1" t="s">
        <v>546</v>
      </c>
      <c r="V61" s="1" t="s">
        <v>547</v>
      </c>
    </row>
    <row r="62" s="1" customFormat="1" spans="1:22">
      <c r="A62" s="3">
        <v>999223273014570</v>
      </c>
      <c r="B62" s="1" t="s">
        <v>909</v>
      </c>
      <c r="C62" s="1" t="s">
        <v>922</v>
      </c>
      <c r="D62" s="1" t="s">
        <v>923</v>
      </c>
      <c r="E62" s="1" t="s">
        <v>924</v>
      </c>
      <c r="F62" s="1" t="s">
        <v>890</v>
      </c>
      <c r="G62" s="1" t="s">
        <v>535</v>
      </c>
      <c r="H62" s="1" t="s">
        <v>536</v>
      </c>
      <c r="I62" s="1" t="s">
        <v>925</v>
      </c>
      <c r="J62" s="1" t="s">
        <v>30</v>
      </c>
      <c r="K62" s="1" t="s">
        <v>926</v>
      </c>
      <c r="L62" s="1" t="s">
        <v>926</v>
      </c>
      <c r="M62" s="1" t="s">
        <v>539</v>
      </c>
      <c r="N62" s="1" t="s">
        <v>539</v>
      </c>
      <c r="O62" s="1" t="s">
        <v>540</v>
      </c>
      <c r="P62" s="1" t="s">
        <v>541</v>
      </c>
      <c r="Q62" s="1" t="s">
        <v>542</v>
      </c>
      <c r="R62" s="1" t="s">
        <v>927</v>
      </c>
      <c r="S62" s="1" t="s">
        <v>544</v>
      </c>
      <c r="T62" s="1" t="s">
        <v>545</v>
      </c>
      <c r="U62" s="1" t="s">
        <v>546</v>
      </c>
      <c r="V62" s="1" t="s">
        <v>928</v>
      </c>
    </row>
    <row r="63" s="1" customFormat="1" spans="1:22">
      <c r="A63" s="3">
        <v>23267007506</v>
      </c>
      <c r="B63" s="1" t="s">
        <v>909</v>
      </c>
      <c r="C63" s="1" t="s">
        <v>929</v>
      </c>
      <c r="D63" s="1" t="s">
        <v>930</v>
      </c>
      <c r="E63" s="1" t="s">
        <v>931</v>
      </c>
      <c r="F63" s="1" t="s">
        <v>531</v>
      </c>
      <c r="G63" s="1" t="s">
        <v>535</v>
      </c>
      <c r="H63" s="1" t="s">
        <v>536</v>
      </c>
      <c r="I63" s="1" t="s">
        <v>932</v>
      </c>
      <c r="J63" s="1" t="s">
        <v>30</v>
      </c>
      <c r="K63" s="1" t="s">
        <v>933</v>
      </c>
      <c r="L63" s="1" t="s">
        <v>933</v>
      </c>
      <c r="M63" s="1" t="s">
        <v>539</v>
      </c>
      <c r="N63" s="1" t="s">
        <v>539</v>
      </c>
      <c r="O63" s="1" t="s">
        <v>540</v>
      </c>
      <c r="P63" s="1" t="s">
        <v>541</v>
      </c>
      <c r="Q63" s="1" t="s">
        <v>542</v>
      </c>
      <c r="R63" s="1" t="s">
        <v>934</v>
      </c>
      <c r="S63" s="1" t="s">
        <v>544</v>
      </c>
      <c r="T63" s="1" t="s">
        <v>545</v>
      </c>
      <c r="U63" s="1" t="s">
        <v>546</v>
      </c>
      <c r="V63" s="1" t="s">
        <v>560</v>
      </c>
    </row>
    <row r="64" s="1" customFormat="1" spans="1:22">
      <c r="A64" s="3">
        <v>999223260473094</v>
      </c>
      <c r="B64" s="1" t="s">
        <v>935</v>
      </c>
      <c r="C64" s="1" t="s">
        <v>936</v>
      </c>
      <c r="D64" s="1" t="s">
        <v>892</v>
      </c>
      <c r="E64" s="1" t="s">
        <v>937</v>
      </c>
      <c r="F64" s="1" t="s">
        <v>531</v>
      </c>
      <c r="G64" s="1" t="s">
        <v>535</v>
      </c>
      <c r="H64" s="1" t="s">
        <v>536</v>
      </c>
      <c r="I64" s="1" t="s">
        <v>938</v>
      </c>
      <c r="J64" s="1" t="s">
        <v>30</v>
      </c>
      <c r="K64" s="1" t="s">
        <v>939</v>
      </c>
      <c r="L64" s="1" t="s">
        <v>939</v>
      </c>
      <c r="M64" s="1" t="s">
        <v>539</v>
      </c>
      <c r="N64" s="1" t="s">
        <v>539</v>
      </c>
      <c r="O64" s="1" t="s">
        <v>540</v>
      </c>
      <c r="P64" s="1" t="s">
        <v>541</v>
      </c>
      <c r="Q64" s="1" t="s">
        <v>542</v>
      </c>
      <c r="R64" s="1" t="s">
        <v>940</v>
      </c>
      <c r="S64" s="1" t="s">
        <v>544</v>
      </c>
      <c r="T64" s="1" t="s">
        <v>545</v>
      </c>
      <c r="U64" s="1" t="s">
        <v>546</v>
      </c>
      <c r="V64" s="1" t="s">
        <v>599</v>
      </c>
    </row>
    <row r="65" s="1" customFormat="1" spans="1:22">
      <c r="A65" s="3">
        <v>999223256531640</v>
      </c>
      <c r="B65" s="1" t="s">
        <v>935</v>
      </c>
      <c r="C65" s="1" t="s">
        <v>941</v>
      </c>
      <c r="D65" s="1" t="s">
        <v>942</v>
      </c>
      <c r="E65" s="1" t="s">
        <v>943</v>
      </c>
      <c r="F65" s="1" t="s">
        <v>807</v>
      </c>
      <c r="G65" s="1" t="s">
        <v>535</v>
      </c>
      <c r="H65" s="1" t="s">
        <v>536</v>
      </c>
      <c r="I65" s="1" t="s">
        <v>944</v>
      </c>
      <c r="J65" s="1" t="s">
        <v>30</v>
      </c>
      <c r="K65" s="1" t="s">
        <v>945</v>
      </c>
      <c r="L65" s="1" t="s">
        <v>945</v>
      </c>
      <c r="M65" s="1" t="s">
        <v>539</v>
      </c>
      <c r="N65" s="1" t="s">
        <v>539</v>
      </c>
      <c r="O65" s="1" t="s">
        <v>540</v>
      </c>
      <c r="P65" s="1" t="s">
        <v>541</v>
      </c>
      <c r="Q65" s="1" t="s">
        <v>542</v>
      </c>
      <c r="R65" s="1" t="s">
        <v>946</v>
      </c>
      <c r="S65" s="1" t="s">
        <v>544</v>
      </c>
      <c r="T65" s="1" t="s">
        <v>545</v>
      </c>
      <c r="U65" s="1" t="s">
        <v>546</v>
      </c>
      <c r="V65" s="1" t="s">
        <v>800</v>
      </c>
    </row>
    <row r="66" s="1" customFormat="1" spans="1:22">
      <c r="A66" s="3">
        <v>999223243734785</v>
      </c>
      <c r="B66" s="1" t="s">
        <v>947</v>
      </c>
      <c r="C66" s="1" t="s">
        <v>948</v>
      </c>
      <c r="D66" s="1" t="s">
        <v>949</v>
      </c>
      <c r="E66" s="1" t="s">
        <v>950</v>
      </c>
      <c r="F66" s="1" t="s">
        <v>833</v>
      </c>
      <c r="G66" s="1" t="s">
        <v>535</v>
      </c>
      <c r="H66" s="1" t="s">
        <v>536</v>
      </c>
      <c r="I66" s="1" t="s">
        <v>951</v>
      </c>
      <c r="J66" s="1" t="s">
        <v>30</v>
      </c>
      <c r="K66" s="1" t="s">
        <v>952</v>
      </c>
      <c r="L66" s="1" t="s">
        <v>952</v>
      </c>
      <c r="M66" s="1" t="s">
        <v>539</v>
      </c>
      <c r="N66" s="1" t="s">
        <v>539</v>
      </c>
      <c r="O66" s="1" t="s">
        <v>540</v>
      </c>
      <c r="P66" s="1" t="s">
        <v>541</v>
      </c>
      <c r="Q66" s="1" t="s">
        <v>542</v>
      </c>
      <c r="R66" s="1" t="s">
        <v>953</v>
      </c>
      <c r="S66" s="1" t="s">
        <v>544</v>
      </c>
      <c r="T66" s="1" t="s">
        <v>545</v>
      </c>
      <c r="U66" s="1" t="s">
        <v>612</v>
      </c>
      <c r="V66" s="1" t="s">
        <v>547</v>
      </c>
    </row>
    <row r="67" s="1" customFormat="1" spans="1:22">
      <c r="A67" s="3">
        <v>999223215325960</v>
      </c>
      <c r="B67" s="1" t="s">
        <v>954</v>
      </c>
      <c r="C67" s="1" t="s">
        <v>955</v>
      </c>
      <c r="D67" s="1" t="s">
        <v>956</v>
      </c>
      <c r="E67" s="1" t="s">
        <v>957</v>
      </c>
      <c r="F67" s="1" t="s">
        <v>686</v>
      </c>
      <c r="G67" s="1" t="s">
        <v>535</v>
      </c>
      <c r="H67" s="1" t="s">
        <v>536</v>
      </c>
      <c r="I67" s="1" t="s">
        <v>958</v>
      </c>
      <c r="J67" s="1" t="s">
        <v>30</v>
      </c>
      <c r="K67" s="1" t="s">
        <v>959</v>
      </c>
      <c r="L67" s="1" t="s">
        <v>959</v>
      </c>
      <c r="M67" s="1" t="s">
        <v>539</v>
      </c>
      <c r="N67" s="1" t="s">
        <v>539</v>
      </c>
      <c r="O67" s="1" t="s">
        <v>540</v>
      </c>
      <c r="P67" s="1" t="s">
        <v>541</v>
      </c>
      <c r="Q67" s="1" t="s">
        <v>542</v>
      </c>
      <c r="R67" s="1" t="s">
        <v>960</v>
      </c>
      <c r="S67" s="1" t="s">
        <v>544</v>
      </c>
      <c r="T67" s="1" t="s">
        <v>545</v>
      </c>
      <c r="U67" s="1" t="s">
        <v>546</v>
      </c>
      <c r="V67" s="1" t="s">
        <v>547</v>
      </c>
    </row>
    <row r="68" s="1" customFormat="1" spans="1:22">
      <c r="A68" s="3">
        <v>999223210046631</v>
      </c>
      <c r="B68" s="1" t="s">
        <v>954</v>
      </c>
      <c r="C68" s="1" t="s">
        <v>961</v>
      </c>
      <c r="D68" s="1" t="s">
        <v>962</v>
      </c>
      <c r="E68" s="1" t="s">
        <v>963</v>
      </c>
      <c r="F68" s="1" t="s">
        <v>762</v>
      </c>
      <c r="G68" s="1" t="s">
        <v>535</v>
      </c>
      <c r="H68" s="1" t="s">
        <v>536</v>
      </c>
      <c r="I68" s="1" t="s">
        <v>964</v>
      </c>
      <c r="J68" s="1" t="s">
        <v>30</v>
      </c>
      <c r="K68" s="1" t="s">
        <v>965</v>
      </c>
      <c r="L68" s="1" t="s">
        <v>965</v>
      </c>
      <c r="M68" s="1" t="s">
        <v>539</v>
      </c>
      <c r="N68" s="1" t="s">
        <v>539</v>
      </c>
      <c r="O68" s="1" t="s">
        <v>540</v>
      </c>
      <c r="P68" s="1" t="s">
        <v>541</v>
      </c>
      <c r="Q68" s="1" t="s">
        <v>542</v>
      </c>
      <c r="R68" s="1" t="s">
        <v>966</v>
      </c>
      <c r="S68" s="1" t="s">
        <v>544</v>
      </c>
      <c r="T68" s="1" t="s">
        <v>545</v>
      </c>
      <c r="U68" s="1" t="s">
        <v>612</v>
      </c>
      <c r="V68" s="1" t="s">
        <v>717</v>
      </c>
    </row>
    <row r="69" s="1" customFormat="1" spans="1:22">
      <c r="A69" s="3">
        <v>999223198132678</v>
      </c>
      <c r="B69" s="1" t="s">
        <v>967</v>
      </c>
      <c r="C69" s="1" t="s">
        <v>968</v>
      </c>
      <c r="D69" s="1" t="s">
        <v>969</v>
      </c>
      <c r="E69" s="1" t="s">
        <v>970</v>
      </c>
      <c r="F69" s="1" t="s">
        <v>531</v>
      </c>
      <c r="G69" s="1" t="s">
        <v>535</v>
      </c>
      <c r="H69" s="1" t="s">
        <v>536</v>
      </c>
      <c r="I69" s="1" t="s">
        <v>971</v>
      </c>
      <c r="J69" s="1" t="s">
        <v>30</v>
      </c>
      <c r="K69" s="1" t="s">
        <v>972</v>
      </c>
      <c r="L69" s="1" t="s">
        <v>972</v>
      </c>
      <c r="M69" s="1" t="s">
        <v>539</v>
      </c>
      <c r="N69" s="1" t="s">
        <v>539</v>
      </c>
      <c r="O69" s="1" t="s">
        <v>540</v>
      </c>
      <c r="P69" s="1" t="s">
        <v>541</v>
      </c>
      <c r="Q69" s="1" t="s">
        <v>542</v>
      </c>
      <c r="R69" s="1" t="s">
        <v>973</v>
      </c>
      <c r="S69" s="1" t="s">
        <v>544</v>
      </c>
      <c r="T69" s="1" t="s">
        <v>545</v>
      </c>
      <c r="U69" s="1" t="s">
        <v>546</v>
      </c>
      <c r="V69" s="1" t="s">
        <v>560</v>
      </c>
    </row>
    <row r="70" s="1" customFormat="1" spans="1:22">
      <c r="A70" s="3">
        <v>999223191959570</v>
      </c>
      <c r="B70" s="1" t="s">
        <v>967</v>
      </c>
      <c r="C70" s="1" t="s">
        <v>974</v>
      </c>
      <c r="D70" s="1" t="s">
        <v>975</v>
      </c>
      <c r="E70" s="1" t="s">
        <v>976</v>
      </c>
      <c r="F70" s="1" t="s">
        <v>762</v>
      </c>
      <c r="G70" s="1" t="s">
        <v>535</v>
      </c>
      <c r="H70" s="1" t="s">
        <v>536</v>
      </c>
      <c r="I70" s="1" t="s">
        <v>977</v>
      </c>
      <c r="J70" s="1" t="s">
        <v>30</v>
      </c>
      <c r="K70" s="1" t="s">
        <v>978</v>
      </c>
      <c r="L70" s="1" t="s">
        <v>978</v>
      </c>
      <c r="M70" s="1" t="s">
        <v>539</v>
      </c>
      <c r="N70" s="1" t="s">
        <v>539</v>
      </c>
      <c r="O70" s="1" t="s">
        <v>540</v>
      </c>
      <c r="P70" s="1" t="s">
        <v>541</v>
      </c>
      <c r="Q70" s="1" t="s">
        <v>542</v>
      </c>
      <c r="R70" s="1" t="s">
        <v>979</v>
      </c>
      <c r="S70" s="1" t="s">
        <v>544</v>
      </c>
      <c r="T70" s="1" t="s">
        <v>545</v>
      </c>
      <c r="U70" s="1" t="s">
        <v>546</v>
      </c>
      <c r="V70" s="1" t="s">
        <v>560</v>
      </c>
    </row>
    <row r="71" s="1" customFormat="1" spans="1:22">
      <c r="A71" s="3">
        <v>999223184677831</v>
      </c>
      <c r="B71" s="1" t="s">
        <v>980</v>
      </c>
      <c r="C71" s="1" t="s">
        <v>981</v>
      </c>
      <c r="D71" s="1" t="s">
        <v>982</v>
      </c>
      <c r="E71" s="1" t="s">
        <v>983</v>
      </c>
      <c r="F71" s="1" t="s">
        <v>531</v>
      </c>
      <c r="G71" s="1" t="s">
        <v>535</v>
      </c>
      <c r="H71" s="1" t="s">
        <v>536</v>
      </c>
      <c r="I71" s="1" t="s">
        <v>984</v>
      </c>
      <c r="J71" s="1" t="s">
        <v>30</v>
      </c>
      <c r="K71" s="1" t="s">
        <v>985</v>
      </c>
      <c r="L71" s="1" t="s">
        <v>985</v>
      </c>
      <c r="M71" s="1" t="s">
        <v>539</v>
      </c>
      <c r="N71" s="1" t="s">
        <v>539</v>
      </c>
      <c r="O71" s="1" t="s">
        <v>540</v>
      </c>
      <c r="P71" s="1" t="s">
        <v>541</v>
      </c>
      <c r="Q71" s="1" t="s">
        <v>542</v>
      </c>
      <c r="R71" s="1" t="s">
        <v>986</v>
      </c>
      <c r="S71" s="1" t="s">
        <v>544</v>
      </c>
      <c r="T71" s="1" t="s">
        <v>545</v>
      </c>
      <c r="U71" s="1" t="s">
        <v>546</v>
      </c>
      <c r="V71" s="1" t="s">
        <v>560</v>
      </c>
    </row>
    <row r="72" s="1" customFormat="1" spans="1:22">
      <c r="A72" s="3">
        <v>999223161808902</v>
      </c>
      <c r="B72" s="1" t="s">
        <v>987</v>
      </c>
      <c r="C72" s="1" t="s">
        <v>988</v>
      </c>
      <c r="D72" s="1" t="s">
        <v>989</v>
      </c>
      <c r="E72" s="1" t="s">
        <v>990</v>
      </c>
      <c r="F72" s="1" t="s">
        <v>531</v>
      </c>
      <c r="G72" s="1" t="s">
        <v>535</v>
      </c>
      <c r="H72" s="1" t="s">
        <v>536</v>
      </c>
      <c r="I72" s="1" t="s">
        <v>991</v>
      </c>
      <c r="J72" s="1" t="s">
        <v>30</v>
      </c>
      <c r="K72" s="1" t="s">
        <v>992</v>
      </c>
      <c r="L72" s="1" t="s">
        <v>992</v>
      </c>
      <c r="M72" s="1" t="s">
        <v>539</v>
      </c>
      <c r="N72" s="1" t="s">
        <v>539</v>
      </c>
      <c r="O72" s="1" t="s">
        <v>540</v>
      </c>
      <c r="P72" s="1" t="s">
        <v>541</v>
      </c>
      <c r="Q72" s="1" t="s">
        <v>542</v>
      </c>
      <c r="R72" s="1" t="s">
        <v>993</v>
      </c>
      <c r="S72" s="1" t="s">
        <v>544</v>
      </c>
      <c r="T72" s="1" t="s">
        <v>545</v>
      </c>
      <c r="U72" s="1" t="s">
        <v>546</v>
      </c>
      <c r="V72" s="1" t="s">
        <v>547</v>
      </c>
    </row>
    <row r="73" s="1" customFormat="1" spans="1:22">
      <c r="A73" s="3">
        <v>999223160759986</v>
      </c>
      <c r="B73" s="1" t="s">
        <v>987</v>
      </c>
      <c r="C73" s="1" t="s">
        <v>994</v>
      </c>
      <c r="D73" s="1" t="s">
        <v>995</v>
      </c>
      <c r="E73" s="1" t="s">
        <v>996</v>
      </c>
      <c r="F73" s="1" t="s">
        <v>531</v>
      </c>
      <c r="G73" s="1" t="s">
        <v>535</v>
      </c>
      <c r="H73" s="1" t="s">
        <v>536</v>
      </c>
      <c r="I73" s="1" t="s">
        <v>997</v>
      </c>
      <c r="J73" s="1" t="s">
        <v>30</v>
      </c>
      <c r="K73" s="1" t="s">
        <v>998</v>
      </c>
      <c r="L73" s="1" t="s">
        <v>998</v>
      </c>
      <c r="M73" s="1" t="s">
        <v>539</v>
      </c>
      <c r="N73" s="1" t="s">
        <v>539</v>
      </c>
      <c r="O73" s="1" t="s">
        <v>540</v>
      </c>
      <c r="P73" s="1" t="s">
        <v>541</v>
      </c>
      <c r="Q73" s="1" t="s">
        <v>542</v>
      </c>
      <c r="R73" s="1" t="s">
        <v>999</v>
      </c>
      <c r="S73" s="1" t="s">
        <v>544</v>
      </c>
      <c r="T73" s="1" t="s">
        <v>545</v>
      </c>
      <c r="U73" s="1" t="s">
        <v>546</v>
      </c>
      <c r="V73" s="1" t="s">
        <v>872</v>
      </c>
    </row>
    <row r="74" s="1" customFormat="1" spans="1:22">
      <c r="A74" s="3">
        <v>999223160510680</v>
      </c>
      <c r="B74" s="1" t="s">
        <v>987</v>
      </c>
      <c r="C74" s="1" t="s">
        <v>1000</v>
      </c>
      <c r="D74" s="1" t="s">
        <v>995</v>
      </c>
      <c r="E74" s="1" t="s">
        <v>1001</v>
      </c>
      <c r="F74" s="1" t="s">
        <v>531</v>
      </c>
      <c r="G74" s="1" t="s">
        <v>535</v>
      </c>
      <c r="H74" s="1" t="s">
        <v>536</v>
      </c>
      <c r="I74" s="1" t="s">
        <v>997</v>
      </c>
      <c r="J74" s="1" t="s">
        <v>30</v>
      </c>
      <c r="K74" s="1" t="s">
        <v>998</v>
      </c>
      <c r="L74" s="1" t="s">
        <v>998</v>
      </c>
      <c r="M74" s="1" t="s">
        <v>539</v>
      </c>
      <c r="N74" s="1" t="s">
        <v>539</v>
      </c>
      <c r="O74" s="1" t="s">
        <v>540</v>
      </c>
      <c r="P74" s="1" t="s">
        <v>541</v>
      </c>
      <c r="Q74" s="1" t="s">
        <v>542</v>
      </c>
      <c r="R74" s="1" t="s">
        <v>1002</v>
      </c>
      <c r="S74" s="1" t="s">
        <v>544</v>
      </c>
      <c r="T74" s="1" t="s">
        <v>545</v>
      </c>
      <c r="U74" s="1" t="s">
        <v>546</v>
      </c>
      <c r="V74" s="1" t="s">
        <v>872</v>
      </c>
    </row>
    <row r="75" s="1" customFormat="1" spans="1:22">
      <c r="A75" s="3">
        <v>23158910138</v>
      </c>
      <c r="B75" s="1" t="s">
        <v>1003</v>
      </c>
      <c r="C75" s="1" t="s">
        <v>1004</v>
      </c>
      <c r="D75" s="1" t="s">
        <v>1005</v>
      </c>
      <c r="E75" s="1" t="s">
        <v>1006</v>
      </c>
      <c r="F75" s="1" t="s">
        <v>686</v>
      </c>
      <c r="G75" s="1" t="s">
        <v>535</v>
      </c>
      <c r="H75" s="1" t="s">
        <v>536</v>
      </c>
      <c r="I75" s="1" t="s">
        <v>1007</v>
      </c>
      <c r="J75" s="1" t="s">
        <v>30</v>
      </c>
      <c r="K75" s="1" t="s">
        <v>1008</v>
      </c>
      <c r="L75" s="1" t="s">
        <v>1008</v>
      </c>
      <c r="M75" s="1" t="s">
        <v>539</v>
      </c>
      <c r="N75" s="1" t="s">
        <v>539</v>
      </c>
      <c r="O75" s="1" t="s">
        <v>540</v>
      </c>
      <c r="P75" s="1" t="s">
        <v>541</v>
      </c>
      <c r="Q75" s="1" t="s">
        <v>542</v>
      </c>
      <c r="R75" s="1" t="s">
        <v>1009</v>
      </c>
      <c r="S75" s="1" t="s">
        <v>544</v>
      </c>
      <c r="T75" s="1" t="s">
        <v>545</v>
      </c>
      <c r="U75" s="1" t="s">
        <v>612</v>
      </c>
      <c r="V75" s="1" t="s">
        <v>547</v>
      </c>
    </row>
    <row r="76" s="1" customFormat="1" spans="1:22">
      <c r="A76" s="3">
        <v>999223147686923</v>
      </c>
      <c r="B76" s="1" t="s">
        <v>1003</v>
      </c>
      <c r="C76" s="1" t="s">
        <v>1010</v>
      </c>
      <c r="D76" s="1" t="s">
        <v>1011</v>
      </c>
      <c r="E76" s="1" t="s">
        <v>1012</v>
      </c>
      <c r="F76" s="1" t="s">
        <v>807</v>
      </c>
      <c r="G76" s="1" t="s">
        <v>535</v>
      </c>
      <c r="H76" s="1" t="s">
        <v>536</v>
      </c>
      <c r="I76" s="1" t="s">
        <v>1013</v>
      </c>
      <c r="J76" s="1" t="s">
        <v>30</v>
      </c>
      <c r="K76" s="1" t="s">
        <v>1014</v>
      </c>
      <c r="L76" s="1" t="s">
        <v>1014</v>
      </c>
      <c r="M76" s="1" t="s">
        <v>539</v>
      </c>
      <c r="N76" s="1" t="s">
        <v>539</v>
      </c>
      <c r="O76" s="1" t="s">
        <v>540</v>
      </c>
      <c r="P76" s="1" t="s">
        <v>541</v>
      </c>
      <c r="Q76" s="1" t="s">
        <v>542</v>
      </c>
      <c r="R76" s="1" t="s">
        <v>1015</v>
      </c>
      <c r="S76" s="1" t="s">
        <v>544</v>
      </c>
      <c r="T76" s="1" t="s">
        <v>545</v>
      </c>
      <c r="U76" s="1" t="s">
        <v>546</v>
      </c>
      <c r="V76" s="1" t="s">
        <v>547</v>
      </c>
    </row>
    <row r="77" s="1" customFormat="1" spans="1:22">
      <c r="A77" s="3">
        <v>999223118857641</v>
      </c>
      <c r="B77" s="1" t="s">
        <v>1016</v>
      </c>
      <c r="C77" s="1" t="s">
        <v>1017</v>
      </c>
      <c r="D77" s="1" t="s">
        <v>1018</v>
      </c>
      <c r="E77" s="1" t="s">
        <v>1019</v>
      </c>
      <c r="F77" s="1" t="s">
        <v>531</v>
      </c>
      <c r="G77" s="1" t="s">
        <v>535</v>
      </c>
      <c r="H77" s="1" t="s">
        <v>536</v>
      </c>
      <c r="I77" s="1" t="s">
        <v>1020</v>
      </c>
      <c r="J77" s="1" t="s">
        <v>30</v>
      </c>
      <c r="K77" s="1" t="s">
        <v>1021</v>
      </c>
      <c r="L77" s="1" t="s">
        <v>1021</v>
      </c>
      <c r="M77" s="1" t="s">
        <v>539</v>
      </c>
      <c r="N77" s="1" t="s">
        <v>539</v>
      </c>
      <c r="O77" s="1" t="s">
        <v>540</v>
      </c>
      <c r="P77" s="1" t="s">
        <v>541</v>
      </c>
      <c r="Q77" s="1" t="s">
        <v>542</v>
      </c>
      <c r="R77" s="1" t="s">
        <v>1022</v>
      </c>
      <c r="S77" s="1" t="s">
        <v>544</v>
      </c>
      <c r="T77" s="1" t="s">
        <v>545</v>
      </c>
      <c r="U77" s="1" t="s">
        <v>546</v>
      </c>
      <c r="V77" s="1" t="s">
        <v>560</v>
      </c>
    </row>
    <row r="78" s="1" customFormat="1" spans="1:22">
      <c r="A78" s="3">
        <v>999223091554210</v>
      </c>
      <c r="B78" s="1" t="s">
        <v>1023</v>
      </c>
      <c r="C78" s="1" t="s">
        <v>1024</v>
      </c>
      <c r="D78" s="1" t="s">
        <v>1025</v>
      </c>
      <c r="E78" s="1" t="s">
        <v>1026</v>
      </c>
      <c r="F78" s="1" t="s">
        <v>762</v>
      </c>
      <c r="G78" s="1" t="s">
        <v>535</v>
      </c>
      <c r="H78" s="1" t="s">
        <v>536</v>
      </c>
      <c r="I78" s="1" t="s">
        <v>1027</v>
      </c>
      <c r="J78" s="1" t="s">
        <v>30</v>
      </c>
      <c r="K78" s="1" t="s">
        <v>1028</v>
      </c>
      <c r="L78" s="1" t="s">
        <v>1028</v>
      </c>
      <c r="M78" s="1" t="s">
        <v>539</v>
      </c>
      <c r="N78" s="1" t="s">
        <v>539</v>
      </c>
      <c r="O78" s="1" t="s">
        <v>540</v>
      </c>
      <c r="P78" s="1" t="s">
        <v>541</v>
      </c>
      <c r="Q78" s="1" t="s">
        <v>542</v>
      </c>
      <c r="R78" s="1" t="s">
        <v>1029</v>
      </c>
      <c r="S78" s="1" t="s">
        <v>544</v>
      </c>
      <c r="T78" s="1" t="s">
        <v>545</v>
      </c>
      <c r="U78" s="1" t="s">
        <v>546</v>
      </c>
      <c r="V78" s="1" t="s">
        <v>752</v>
      </c>
    </row>
    <row r="79" s="1" customFormat="1" spans="1:22">
      <c r="A79" s="3">
        <v>999223051144387</v>
      </c>
      <c r="B79" s="1" t="s">
        <v>1030</v>
      </c>
      <c r="C79" s="1" t="s">
        <v>1031</v>
      </c>
      <c r="D79" s="1" t="s">
        <v>1032</v>
      </c>
      <c r="E79" s="1" t="s">
        <v>1033</v>
      </c>
      <c r="F79" s="1" t="s">
        <v>531</v>
      </c>
      <c r="G79" s="1" t="s">
        <v>535</v>
      </c>
      <c r="H79" s="1" t="s">
        <v>536</v>
      </c>
      <c r="I79" s="1" t="s">
        <v>1034</v>
      </c>
      <c r="J79" s="1" t="s">
        <v>30</v>
      </c>
      <c r="K79" s="1" t="s">
        <v>1035</v>
      </c>
      <c r="L79" s="1" t="s">
        <v>1035</v>
      </c>
      <c r="M79" s="1" t="s">
        <v>539</v>
      </c>
      <c r="N79" s="1" t="s">
        <v>539</v>
      </c>
      <c r="O79" s="1" t="s">
        <v>540</v>
      </c>
      <c r="P79" s="1" t="s">
        <v>541</v>
      </c>
      <c r="Q79" s="1" t="s">
        <v>542</v>
      </c>
      <c r="R79" s="1" t="s">
        <v>1036</v>
      </c>
      <c r="S79" s="1" t="s">
        <v>544</v>
      </c>
      <c r="T79" s="1" t="s">
        <v>545</v>
      </c>
      <c r="U79" s="1" t="s">
        <v>546</v>
      </c>
      <c r="V79" s="1" t="s">
        <v>560</v>
      </c>
    </row>
    <row r="80" s="1" customFormat="1" spans="1:22">
      <c r="A80" s="3">
        <v>999223034185744</v>
      </c>
      <c r="B80" s="1" t="s">
        <v>1037</v>
      </c>
      <c r="C80" s="1" t="s">
        <v>1038</v>
      </c>
      <c r="D80" s="1" t="s">
        <v>1039</v>
      </c>
      <c r="E80" s="1" t="s">
        <v>1040</v>
      </c>
      <c r="F80" s="1" t="s">
        <v>807</v>
      </c>
      <c r="G80" s="1" t="s">
        <v>535</v>
      </c>
      <c r="H80" s="1" t="s">
        <v>536</v>
      </c>
      <c r="I80" s="1" t="s">
        <v>1041</v>
      </c>
      <c r="J80" s="1" t="s">
        <v>30</v>
      </c>
      <c r="K80" s="1" t="s">
        <v>1042</v>
      </c>
      <c r="L80" s="1" t="s">
        <v>1042</v>
      </c>
      <c r="M80" s="1" t="s">
        <v>539</v>
      </c>
      <c r="N80" s="1" t="s">
        <v>539</v>
      </c>
      <c r="O80" s="1" t="s">
        <v>540</v>
      </c>
      <c r="P80" s="1" t="s">
        <v>541</v>
      </c>
      <c r="Q80" s="1" t="s">
        <v>542</v>
      </c>
      <c r="R80" s="1" t="s">
        <v>1043</v>
      </c>
      <c r="S80" s="1" t="s">
        <v>544</v>
      </c>
      <c r="T80" s="1" t="s">
        <v>545</v>
      </c>
      <c r="U80" s="1" t="s">
        <v>546</v>
      </c>
      <c r="V80" s="1" t="s">
        <v>547</v>
      </c>
    </row>
    <row r="81" s="1" customFormat="1" spans="1:22">
      <c r="A81" s="3">
        <v>999222950980536</v>
      </c>
      <c r="B81" s="1" t="s">
        <v>1044</v>
      </c>
      <c r="C81" s="1" t="s">
        <v>1045</v>
      </c>
      <c r="D81" s="1" t="s">
        <v>1046</v>
      </c>
      <c r="E81" s="1" t="s">
        <v>1047</v>
      </c>
      <c r="F81" s="1" t="s">
        <v>807</v>
      </c>
      <c r="G81" s="1" t="s">
        <v>535</v>
      </c>
      <c r="H81" s="1" t="s">
        <v>536</v>
      </c>
      <c r="I81" s="1" t="s">
        <v>1048</v>
      </c>
      <c r="J81" s="1" t="s">
        <v>30</v>
      </c>
      <c r="K81" s="1" t="s">
        <v>1049</v>
      </c>
      <c r="L81" s="1" t="s">
        <v>1049</v>
      </c>
      <c r="M81" s="1" t="s">
        <v>539</v>
      </c>
      <c r="N81" s="1" t="s">
        <v>539</v>
      </c>
      <c r="O81" s="1" t="s">
        <v>540</v>
      </c>
      <c r="P81" s="1" t="s">
        <v>541</v>
      </c>
      <c r="Q81" s="1" t="s">
        <v>542</v>
      </c>
      <c r="R81" s="1" t="s">
        <v>1050</v>
      </c>
      <c r="S81" s="1" t="s">
        <v>544</v>
      </c>
      <c r="T81" s="1" t="s">
        <v>545</v>
      </c>
      <c r="U81" s="1" t="s">
        <v>546</v>
      </c>
      <c r="V81" s="1" t="s">
        <v>560</v>
      </c>
    </row>
    <row r="82" s="1" customFormat="1" spans="1:22">
      <c r="A82" s="3">
        <v>999222948238088</v>
      </c>
      <c r="B82" s="1" t="s">
        <v>1044</v>
      </c>
      <c r="C82" s="1" t="s">
        <v>1051</v>
      </c>
      <c r="D82" s="1" t="s">
        <v>1052</v>
      </c>
      <c r="E82" s="1" t="s">
        <v>1053</v>
      </c>
      <c r="F82" s="1" t="s">
        <v>531</v>
      </c>
      <c r="G82" s="1" t="s">
        <v>535</v>
      </c>
      <c r="H82" s="1" t="s">
        <v>536</v>
      </c>
      <c r="I82" s="1" t="s">
        <v>1054</v>
      </c>
      <c r="J82" s="1" t="s">
        <v>30</v>
      </c>
      <c r="K82" s="1" t="s">
        <v>1055</v>
      </c>
      <c r="L82" s="1" t="s">
        <v>1055</v>
      </c>
      <c r="M82" s="1" t="s">
        <v>539</v>
      </c>
      <c r="N82" s="1" t="s">
        <v>539</v>
      </c>
      <c r="O82" s="1" t="s">
        <v>540</v>
      </c>
      <c r="P82" s="1" t="s">
        <v>541</v>
      </c>
      <c r="Q82" s="1" t="s">
        <v>542</v>
      </c>
      <c r="R82" s="1" t="s">
        <v>1056</v>
      </c>
      <c r="S82" s="1" t="s">
        <v>544</v>
      </c>
      <c r="T82" s="1" t="s">
        <v>545</v>
      </c>
      <c r="U82" s="1" t="s">
        <v>546</v>
      </c>
      <c r="V82" s="1" t="s">
        <v>1057</v>
      </c>
    </row>
    <row r="83" s="1" customFormat="1" spans="1:22">
      <c r="A83" s="3">
        <v>999222879288608</v>
      </c>
      <c r="B83" s="1" t="s">
        <v>1058</v>
      </c>
      <c r="C83" s="1" t="s">
        <v>1059</v>
      </c>
      <c r="D83" s="1" t="s">
        <v>1060</v>
      </c>
      <c r="E83" s="1" t="s">
        <v>1061</v>
      </c>
      <c r="F83" s="1" t="s">
        <v>833</v>
      </c>
      <c r="G83" s="1" t="s">
        <v>535</v>
      </c>
      <c r="H83" s="1" t="s">
        <v>536</v>
      </c>
      <c r="I83" s="1" t="s">
        <v>1062</v>
      </c>
      <c r="J83" s="1" t="s">
        <v>30</v>
      </c>
      <c r="K83" s="1" t="s">
        <v>1063</v>
      </c>
      <c r="L83" s="1" t="s">
        <v>1063</v>
      </c>
      <c r="M83" s="1" t="s">
        <v>539</v>
      </c>
      <c r="N83" s="1" t="s">
        <v>539</v>
      </c>
      <c r="O83" s="1" t="s">
        <v>540</v>
      </c>
      <c r="P83" s="1" t="s">
        <v>541</v>
      </c>
      <c r="Q83" s="1" t="s">
        <v>542</v>
      </c>
      <c r="R83" s="1" t="s">
        <v>1064</v>
      </c>
      <c r="S83" s="1" t="s">
        <v>544</v>
      </c>
      <c r="T83" s="1" t="s">
        <v>545</v>
      </c>
      <c r="U83" s="1" t="s">
        <v>612</v>
      </c>
      <c r="V83" s="1" t="s">
        <v>547</v>
      </c>
    </row>
    <row r="84" s="1" customFormat="1" spans="1:22">
      <c r="A84" s="3">
        <v>999222753039087</v>
      </c>
      <c r="B84" s="1" t="s">
        <v>1065</v>
      </c>
      <c r="C84" s="1" t="s">
        <v>1066</v>
      </c>
      <c r="D84" s="1" t="s">
        <v>1067</v>
      </c>
      <c r="E84" s="1" t="s">
        <v>1068</v>
      </c>
      <c r="F84" s="1" t="s">
        <v>807</v>
      </c>
      <c r="G84" s="1" t="s">
        <v>535</v>
      </c>
      <c r="H84" s="1" t="s">
        <v>536</v>
      </c>
      <c r="I84" s="1" t="s">
        <v>1069</v>
      </c>
      <c r="J84" s="1" t="s">
        <v>30</v>
      </c>
      <c r="K84" s="1" t="s">
        <v>1070</v>
      </c>
      <c r="L84" s="1" t="s">
        <v>1070</v>
      </c>
      <c r="M84" s="1" t="s">
        <v>539</v>
      </c>
      <c r="N84" s="1" t="s">
        <v>539</v>
      </c>
      <c r="O84" s="1" t="s">
        <v>540</v>
      </c>
      <c r="P84" s="1" t="s">
        <v>541</v>
      </c>
      <c r="Q84" s="1" t="s">
        <v>542</v>
      </c>
      <c r="R84" s="1" t="s">
        <v>1071</v>
      </c>
      <c r="S84" s="1" t="s">
        <v>544</v>
      </c>
      <c r="T84" s="1" t="s">
        <v>545</v>
      </c>
      <c r="U84" s="1" t="s">
        <v>546</v>
      </c>
      <c r="V84" s="1" t="s">
        <v>659</v>
      </c>
    </row>
    <row r="85" s="1" customFormat="1" spans="1:22">
      <c r="A85" s="3">
        <v>999222631412432</v>
      </c>
      <c r="B85" s="1" t="s">
        <v>1072</v>
      </c>
      <c r="C85" s="1" t="s">
        <v>1073</v>
      </c>
      <c r="D85" s="1" t="s">
        <v>1074</v>
      </c>
      <c r="E85" s="1" t="s">
        <v>1075</v>
      </c>
      <c r="F85" s="1" t="s">
        <v>531</v>
      </c>
      <c r="G85" s="1" t="s">
        <v>535</v>
      </c>
      <c r="H85" s="1" t="s">
        <v>536</v>
      </c>
      <c r="I85" s="1" t="s">
        <v>1076</v>
      </c>
      <c r="J85" s="1" t="s">
        <v>30</v>
      </c>
      <c r="K85" s="1" t="s">
        <v>1077</v>
      </c>
      <c r="L85" s="1" t="s">
        <v>1077</v>
      </c>
      <c r="M85" s="1" t="s">
        <v>539</v>
      </c>
      <c r="N85" s="1" t="s">
        <v>539</v>
      </c>
      <c r="O85" s="1" t="s">
        <v>540</v>
      </c>
      <c r="P85" s="1" t="s">
        <v>541</v>
      </c>
      <c r="Q85" s="1" t="s">
        <v>542</v>
      </c>
      <c r="R85" s="1" t="s">
        <v>1078</v>
      </c>
      <c r="S85" s="1" t="s">
        <v>544</v>
      </c>
      <c r="T85" s="1" t="s">
        <v>545</v>
      </c>
      <c r="U85" s="1" t="s">
        <v>546</v>
      </c>
      <c r="V85" s="1" t="s">
        <v>1079</v>
      </c>
    </row>
    <row r="86" s="1" customFormat="1" spans="1:22">
      <c r="A86" s="3">
        <v>999222522446174</v>
      </c>
      <c r="B86" s="1" t="s">
        <v>1080</v>
      </c>
      <c r="C86" s="1" t="s">
        <v>1081</v>
      </c>
      <c r="D86" s="1" t="s">
        <v>1082</v>
      </c>
      <c r="E86" s="1" t="s">
        <v>1083</v>
      </c>
      <c r="F86" s="1" t="s">
        <v>890</v>
      </c>
      <c r="G86" s="1" t="s">
        <v>535</v>
      </c>
      <c r="H86" s="1" t="s">
        <v>536</v>
      </c>
      <c r="I86" s="1" t="s">
        <v>1084</v>
      </c>
      <c r="J86" s="1" t="s">
        <v>30</v>
      </c>
      <c r="K86" s="1" t="s">
        <v>1085</v>
      </c>
      <c r="L86" s="1" t="s">
        <v>1085</v>
      </c>
      <c r="M86" s="1" t="s">
        <v>539</v>
      </c>
      <c r="N86" s="1" t="s">
        <v>539</v>
      </c>
      <c r="O86" s="1" t="s">
        <v>540</v>
      </c>
      <c r="P86" s="1" t="s">
        <v>541</v>
      </c>
      <c r="Q86" s="1" t="s">
        <v>542</v>
      </c>
      <c r="R86" s="1" t="s">
        <v>1086</v>
      </c>
      <c r="S86" s="1" t="s">
        <v>544</v>
      </c>
      <c r="T86" s="1" t="s">
        <v>545</v>
      </c>
      <c r="U86" s="1" t="s">
        <v>546</v>
      </c>
      <c r="V86" s="1" t="s">
        <v>547</v>
      </c>
    </row>
    <row r="87" s="1" customFormat="1" spans="1:22">
      <c r="A87" s="3">
        <v>999222161361871</v>
      </c>
      <c r="B87" s="1" t="s">
        <v>1087</v>
      </c>
      <c r="C87" s="1" t="s">
        <v>1088</v>
      </c>
      <c r="D87" s="1" t="s">
        <v>1089</v>
      </c>
      <c r="E87" s="1" t="s">
        <v>1090</v>
      </c>
      <c r="F87" s="1" t="s">
        <v>531</v>
      </c>
      <c r="G87" s="1" t="s">
        <v>535</v>
      </c>
      <c r="H87" s="1" t="s">
        <v>536</v>
      </c>
      <c r="I87" s="1" t="s">
        <v>1091</v>
      </c>
      <c r="J87" s="1" t="s">
        <v>30</v>
      </c>
      <c r="K87" s="1" t="s">
        <v>1092</v>
      </c>
      <c r="L87" s="1" t="s">
        <v>1092</v>
      </c>
      <c r="M87" s="1" t="s">
        <v>539</v>
      </c>
      <c r="N87" s="1" t="s">
        <v>539</v>
      </c>
      <c r="O87" s="1" t="s">
        <v>540</v>
      </c>
      <c r="P87" s="1" t="s">
        <v>541</v>
      </c>
      <c r="Q87" s="1" t="s">
        <v>542</v>
      </c>
      <c r="R87" s="1" t="s">
        <v>1093</v>
      </c>
      <c r="S87" s="1" t="s">
        <v>544</v>
      </c>
      <c r="T87" s="1" t="s">
        <v>545</v>
      </c>
      <c r="U87" s="1" t="s">
        <v>546</v>
      </c>
      <c r="V87" s="1" t="s">
        <v>1094</v>
      </c>
    </row>
    <row r="88" s="1" customFormat="1" spans="1:22">
      <c r="A88" s="3">
        <v>999221989006510</v>
      </c>
      <c r="B88" s="1" t="s">
        <v>1095</v>
      </c>
      <c r="C88" s="1" t="s">
        <v>1096</v>
      </c>
      <c r="D88" s="1" t="s">
        <v>1097</v>
      </c>
      <c r="E88" s="1" t="s">
        <v>1098</v>
      </c>
      <c r="F88" s="1" t="s">
        <v>833</v>
      </c>
      <c r="G88" s="1" t="s">
        <v>535</v>
      </c>
      <c r="H88" s="1" t="s">
        <v>536</v>
      </c>
      <c r="I88" s="1" t="s">
        <v>1099</v>
      </c>
      <c r="J88" s="1" t="s">
        <v>30</v>
      </c>
      <c r="K88" s="1" t="s">
        <v>1100</v>
      </c>
      <c r="L88" s="1" t="s">
        <v>1100</v>
      </c>
      <c r="M88" s="1" t="s">
        <v>539</v>
      </c>
      <c r="N88" s="1" t="s">
        <v>539</v>
      </c>
      <c r="O88" s="1" t="s">
        <v>540</v>
      </c>
      <c r="P88" s="1" t="s">
        <v>541</v>
      </c>
      <c r="Q88" s="1" t="s">
        <v>542</v>
      </c>
      <c r="R88" s="1" t="s">
        <v>1101</v>
      </c>
      <c r="S88" s="1" t="s">
        <v>544</v>
      </c>
      <c r="T88" s="1" t="s">
        <v>545</v>
      </c>
      <c r="U88" s="1" t="s">
        <v>612</v>
      </c>
      <c r="V88" s="1" t="s">
        <v>793</v>
      </c>
    </row>
    <row r="89" s="1" customFormat="1" spans="1:22">
      <c r="A89" s="3">
        <v>21617992177</v>
      </c>
      <c r="B89" s="1" t="s">
        <v>1102</v>
      </c>
      <c r="C89" s="1" t="s">
        <v>1103</v>
      </c>
      <c r="D89" s="1" t="s">
        <v>1104</v>
      </c>
      <c r="E89" s="1" t="s">
        <v>1105</v>
      </c>
      <c r="F89" s="1" t="s">
        <v>531</v>
      </c>
      <c r="G89" s="1" t="s">
        <v>535</v>
      </c>
      <c r="H89" s="1" t="s">
        <v>536</v>
      </c>
      <c r="I89" s="1" t="s">
        <v>1106</v>
      </c>
      <c r="J89" s="1" t="s">
        <v>30</v>
      </c>
      <c r="K89" s="1" t="s">
        <v>1107</v>
      </c>
      <c r="L89" s="1" t="s">
        <v>1107</v>
      </c>
      <c r="M89" s="1" t="s">
        <v>539</v>
      </c>
      <c r="N89" s="1" t="s">
        <v>539</v>
      </c>
      <c r="O89" s="1" t="s">
        <v>540</v>
      </c>
      <c r="P89" s="1" t="s">
        <v>541</v>
      </c>
      <c r="Q89" s="1" t="s">
        <v>542</v>
      </c>
      <c r="R89" s="1" t="s">
        <v>1108</v>
      </c>
      <c r="S89" s="1" t="s">
        <v>544</v>
      </c>
      <c r="T89" s="1" t="s">
        <v>545</v>
      </c>
      <c r="U89" s="1" t="s">
        <v>546</v>
      </c>
      <c r="V89" s="1" t="s">
        <v>599</v>
      </c>
    </row>
    <row r="90" s="1" customFormat="1" spans="1:22">
      <c r="A90" s="3">
        <v>21304304839</v>
      </c>
      <c r="B90" s="1" t="s">
        <v>1109</v>
      </c>
      <c r="C90" s="1" t="s">
        <v>1110</v>
      </c>
      <c r="D90" s="1" t="s">
        <v>1111</v>
      </c>
      <c r="E90" s="1" t="s">
        <v>1112</v>
      </c>
      <c r="F90" s="1" t="s">
        <v>531</v>
      </c>
      <c r="G90" s="1" t="s">
        <v>535</v>
      </c>
      <c r="H90" s="1" t="s">
        <v>536</v>
      </c>
      <c r="I90" s="1" t="s">
        <v>1113</v>
      </c>
      <c r="J90" s="1" t="s">
        <v>30</v>
      </c>
      <c r="K90" s="1" t="s">
        <v>1114</v>
      </c>
      <c r="L90" s="1" t="s">
        <v>1114</v>
      </c>
      <c r="M90" s="1" t="s">
        <v>539</v>
      </c>
      <c r="N90" s="1" t="s">
        <v>539</v>
      </c>
      <c r="O90" s="1" t="s">
        <v>540</v>
      </c>
      <c r="P90" s="1" t="s">
        <v>541</v>
      </c>
      <c r="Q90" s="1" t="s">
        <v>542</v>
      </c>
      <c r="R90" s="1" t="s">
        <v>1115</v>
      </c>
      <c r="S90" s="1" t="s">
        <v>544</v>
      </c>
      <c r="T90" s="1" t="s">
        <v>545</v>
      </c>
      <c r="U90" s="1" t="s">
        <v>546</v>
      </c>
      <c r="V90" s="1" t="s">
        <v>579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2023-03-31T01:38:29Z</dcterms:created>
  <dcterms:modified xsi:type="dcterms:W3CDTF">2023-03-31T02:01:59Z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E950A3FA66CF4044BF952E3C91610D62</vt:lpwstr>
  </property>
  <property fmtid="{D5CDD505-2E9C-101B-9397-08002B2CF9AE}" pid="3" name="KSOProductBuildVer">
    <vt:lpwstr>2052-11.1.0.13703</vt:lpwstr>
  </property>
</Properties>
</file>