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<sst xmlns="http://schemas.openxmlformats.org/spreadsheetml/2006/main" count="122" uniqueCount="94">
  <si>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</si>
  <si>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</si>
  <si>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</si>
  <si>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</si>
  <si>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</si>
  <si>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</si>
  <si>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</si>
  <si>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</si>
  <si>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</si>
  <si>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</si>
  <si>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</si>
  <si>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</si>
  <si>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</si>
  <si>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</si>
  <si>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</si>
  <si>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</si>
  <si>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</si>
  <si>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</si>
  <si>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</si>
  <si>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</si>
  <si>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</si>
  <si>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</si>
  <si>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</si>
  <si>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</si>
  <si>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</si>
  <si>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999223106970592	</t>
  </si>
  <si>
    <t>Ctrip</t>
  </si>
  <si>
    <t>正常</t>
  </si>
  <si>
    <t>[首尔]三井酒店(Hotel Samjung)(37236514)</t>
  </si>
  <si>
    <t>标准双床房&lt;2人入住&gt;&lt;不退款&gt;</t>
  </si>
  <si>
    <t>USD</t>
  </si>
  <si>
    <t>ZHANG/FAN</t>
  </si>
  <si>
    <t>CA5326230331USD</t>
  </si>
  <si>
    <t>未提现</t>
  </si>
  <si>
    <t>携程开票</t>
  </si>
  <si>
    <t xml:space="preserve">3115281	</t>
  </si>
  <si>
    <t xml:space="preserve">23037087	</t>
  </si>
  <si>
    <t xml:space="preserve">999223343034183	</t>
  </si>
  <si>
    <t>[胡志明市]思廷西贡格兰德酒店(Eastin Grand Hotel Saigon)(37046516)</t>
  </si>
  <si>
    <t>高级房&lt;1&gt;&lt;2人入住&gt;&lt;不退款&gt;</t>
  </si>
  <si>
    <t>Vu/Minh</t>
  </si>
  <si>
    <t xml:space="preserve">3170842	</t>
  </si>
  <si>
    <t xml:space="preserve">-1481108248	</t>
  </si>
  <si>
    <t>，</t>
  </si>
  <si>
    <t>A230331101511481</t>
  </si>
  <si>
    <t>A230331101611481</t>
  </si>
  <si>
    <t>USD / HKD 当前参考汇率: 7.84975</t>
  </si>
  <si>
    <t>总计： 369 USD/
2896.56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</si>
  <si>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</si>
  <si>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</si>
  <si>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</si>
  <si>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</si>
  <si>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</si>
  <si>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</si>
  <si>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</si>
  <si>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</si>
  <si>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</si>
  <si>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</si>
  <si>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</si>
  <si>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</si>
  <si>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</si>
  <si>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</si>
  <si>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</si>
  <si>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</si>
  <si>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</si>
  <si>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</si>
  <si>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</si>
  <si>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</si>
  <si>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3170842</t>
  </si>
  <si>
    <t>思廷西贡格兰德酒店</t>
  </si>
  <si>
    <t>Vu Minh</t>
  </si>
  <si>
    <t>2023-03-26</t>
  </si>
  <si>
    <t>2023-03-28</t>
  </si>
  <si>
    <t>退房日周结</t>
  </si>
  <si>
    <t>847.31</t>
  </si>
  <si>
    <t>123.00</t>
  </si>
  <si>
    <t>0</t>
  </si>
  <si>
    <t>0.00</t>
  </si>
  <si>
    <t>携程盛景国际直连</t>
  </si>
  <si>
    <t>01.010677</t>
  </si>
  <si>
    <t>2023-03-25 10:12:26</t>
  </si>
  <si>
    <t>否</t>
  </si>
  <si>
    <t>汇智国际旅游发展有限公司</t>
  </si>
  <si>
    <t>直连</t>
  </si>
  <si>
    <t>越南</t>
  </si>
  <si>
    <t>2023-03-09</t>
  </si>
  <si>
    <t>3115281</t>
  </si>
  <si>
    <t>首尔三井酒店</t>
  </si>
  <si>
    <t>ZHANG FAN</t>
  </si>
  <si>
    <t>1713.22</t>
  </si>
  <si>
    <t>246.00</t>
  </si>
  <si>
    <t>2023-03-10 11:39:59</t>
  </si>
  <si>
    <t>直采</t>
  </si>
  <si>
    <t>韩国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</si>
</sst>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180975</xdr:colOff>
      <xdr:row>48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679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45010</v>
      </c>
      <c r="G2" s="6">
        <v>45013</v>
      </c>
      <c r="H2" s="4">
        <v>1</v>
      </c>
      <c r="I2" s="4">
        <v>3</v>
      </c>
      <c r="J2" s="4">
        <v>3</v>
      </c>
      <c r="K2" s="4" t="s">
        <v>30</v>
      </c>
      <c r="L2" s="4">
        <v>246</v>
      </c>
      <c r="M2" s="4">
        <v>246</v>
      </c>
      <c r="N2" s="4" t="s">
        <v>31</v>
      </c>
      <c r="O2" s="4" t="s">
        <v>32</v>
      </c>
      <c r="P2" s="4" t="s">
        <v>33</v>
      </c>
      <c r="Q2" s="4">
        <v>0</v>
      </c>
      <c r="R2" s="7">
        <v>44994</v>
      </c>
      <c r="S2" s="6">
        <v>45016</v>
      </c>
      <c r="T2" s="4" t="s">
        <v>34</v>
      </c>
      <c r="U2" s="4">
        <v>246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45011</v>
      </c>
      <c r="G3" s="6">
        <v>45013</v>
      </c>
      <c r="H3" s="4">
        <v>1</v>
      </c>
      <c r="I3" s="4">
        <v>2</v>
      </c>
      <c r="J3" s="4">
        <v>2</v>
      </c>
      <c r="K3" s="4" t="s">
        <v>30</v>
      </c>
      <c r="L3" s="4">
        <v>123</v>
      </c>
      <c r="M3" s="4">
        <v>123</v>
      </c>
      <c r="N3" s="4" t="s">
        <v>40</v>
      </c>
      <c r="O3" s="4" t="s">
        <v>32</v>
      </c>
      <c r="P3" s="4" t="s">
        <v>33</v>
      </c>
      <c r="Q3" s="4">
        <v>0</v>
      </c>
      <c r="R3" s="7">
        <v>45010</v>
      </c>
      <c r="S3" s="6">
        <v>45016</v>
      </c>
      <c r="T3" s="4" t="s">
        <v>34</v>
      </c>
      <c r="U3" s="4">
        <v>123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14" sqref="K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999223106970592</v>
      </c>
      <c r="B2" s="6">
        <v>45010</v>
      </c>
      <c r="C2" s="6">
        <v>45013</v>
      </c>
      <c r="D2" s="4">
        <v>246</v>
      </c>
      <c r="E2" s="4" t="str">
        <f>VLOOKUP(A2,HOP!A:L,12,0)</f>
        <v>246.00</v>
      </c>
      <c r="F2" s="4" t="str">
        <f>VLOOKUP(A2,HOP!A:C,3,0)</f>
        <v>3115281</v>
      </c>
      <c r="G2" s="4">
        <f>D2-E2</f>
        <v>0</v>
      </c>
      <c r="H2" s="4" t="str">
        <f>$H$1&amp;F2</f>
        <v>，3115281</v>
      </c>
      <c r="I2" s="4" t="str">
        <f>VLOOKUP(A2,HOP!A:U,21,0)</f>
        <v>直采</v>
      </c>
    </row>
    <row r="3" s="4" customFormat="1" spans="1:9">
      <c r="A3" s="5">
        <v>999223343034183</v>
      </c>
      <c r="B3" s="6">
        <v>45011</v>
      </c>
      <c r="C3" s="6">
        <v>45013</v>
      </c>
      <c r="D3" s="4">
        <v>123</v>
      </c>
      <c r="E3" s="4" t="str">
        <f>VLOOKUP(A3,HOP!A:L,12,0)</f>
        <v>123.00</v>
      </c>
      <c r="F3" s="4" t="str">
        <f>VLOOKUP(A3,HOP!A:C,3,0)</f>
        <v>3170842</v>
      </c>
      <c r="G3" s="4">
        <f>D3-E3</f>
        <v>0</v>
      </c>
      <c r="H3" s="4" t="str">
        <f>$H$1&amp;F3</f>
        <v>，3170842</v>
      </c>
      <c r="I3" s="4" t="str">
        <f>VLOOKUP(A3,HOP!A:U,21,0)</f>
        <v>直连</v>
      </c>
    </row>
    <row r="5" spans="4:4">
      <c r="D5" s="4">
        <f>SUM(D2:D4)</f>
        <v>369</v>
      </c>
    </row>
    <row r="10" spans="1:4">
      <c r="A10" s="4" t="s">
        <v>44</v>
      </c>
      <c r="C10" s="4">
        <v>246</v>
      </c>
      <c r="D10" s="4">
        <v>1931.04</v>
      </c>
    </row>
    <row r="11" spans="1:4">
      <c r="A11" s="4" t="s">
        <v>45</v>
      </c>
      <c r="C11" s="4">
        <v>123</v>
      </c>
      <c r="D11" s="4">
        <v>965.52</v>
      </c>
    </row>
    <row r="12" spans="1:4">
      <c r="A12" s="4" t="s">
        <v>46</v>
      </c>
      <c r="C12" s="4">
        <f>SUM(C10:C11)</f>
        <v>369</v>
      </c>
      <c r="D12" s="4">
        <f>SUM(D10:D11)</f>
        <v>2896.56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999223343034183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999223106970592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67</v>
      </c>
      <c r="G3" s="1" t="s">
        <v>72</v>
      </c>
      <c r="H3" s="1" t="s">
        <v>73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91</v>
      </c>
      <c r="S3" s="1" t="s">
        <v>81</v>
      </c>
      <c r="T3" s="1" t="s">
        <v>82</v>
      </c>
      <c r="U3" s="1" t="s">
        <v>92</v>
      </c>
      <c r="V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2023-03-31T02:02:57Z</dcterms:created>
  <dcterms:modified xsi:type="dcterms:W3CDTF">2023-03-31T02:52:37Z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A27332371B794BE6A9CED8DEC553F03D</vt:lpwstr>
  </property>
  <property fmtid="{D5CDD505-2E9C-101B-9397-08002B2CF9AE}" pid="3" name="KSOProductBuildVer">
    <vt:lpwstr>2052-11.1.0.13703</vt:lpwstr>
  </property>
</Properties>
</file>