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</definedName>
  </definedNames>
  <calcPr calcId="144525"/>
</workbook>
</file>

<file path=xl/sharedStrings.xml><?xml version="1.0" encoding="utf-8"?>
<sst xmlns="http://schemas.openxmlformats.org/spreadsheetml/2006/main" count="232" uniqueCount="142">
  <si>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</si>
  <si>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</si>
  <si>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</si>
  <si>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</si>
  <si>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</si>
  <si>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</si>
  <si>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</si>
  <si>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</si>
  <si>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</si>
  <si>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</si>
  <si>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</si>
  <si>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</si>
  <si>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</si>
  <si>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</si>
  <si>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</si>
  <si>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</si>
  <si>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</si>
  <si>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</si>
  <si>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</si>
  <si>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</si>
  <si>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</si>
  <si>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</si>
  <si>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</si>
  <si>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</si>
  <si>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</si>
  <si>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999221957106770	</t>
  </si>
  <si>
    <t>Ctrip</t>
  </si>
  <si>
    <t>正常</t>
  </si>
  <si>
    <t>[京都]京都大仓饭店(Hotel Okura Kyoto)(8270931)</t>
  </si>
  <si>
    <t>标准房(至少连住2晚及以上)</t>
  </si>
  <si>
    <t>USD</t>
  </si>
  <si>
    <t>Rivlin/Michael</t>
  </si>
  <si>
    <t>CA6352230403USD-W</t>
  </si>
  <si>
    <t>未提现</t>
  </si>
  <si>
    <t>携程开票</t>
  </si>
  <si>
    <t xml:space="preserve">2885639	</t>
  </si>
  <si>
    <t xml:space="preserve">	</t>
  </si>
  <si>
    <t>取消</t>
  </si>
  <si>
    <t xml:space="preserve">22779777488	</t>
  </si>
  <si>
    <t>[芽庄]芽庄阿米亚娜度假村(Amiana Resort Nha Trang)(23861515)</t>
  </si>
  <si>
    <t>花园景豪华双床别墅(至少连住2晚及以上)&lt;早餐&gt;</t>
  </si>
  <si>
    <t>JEONG/SEOYEO H</t>
  </si>
  <si>
    <t xml:space="preserve">3038673	</t>
  </si>
  <si>
    <t xml:space="preserve">435260	</t>
  </si>
  <si>
    <t xml:space="preserve">999222975021176	</t>
  </si>
  <si>
    <t>[曼谷]曼谷万怡酒店(Courtyard by Marriott Bangkok)(8418672)</t>
  </si>
  <si>
    <t>翻新豪华双床房(至少连住2晚及以上)&lt;早餐&gt;</t>
  </si>
  <si>
    <t>HOU/JUN,TAO/WEI</t>
  </si>
  <si>
    <t xml:space="preserve">3077911	</t>
  </si>
  <si>
    <t xml:space="preserve">98307278	</t>
  </si>
  <si>
    <t xml:space="preserve">999223200933289	</t>
  </si>
  <si>
    <t>[曼谷]曼谷素坤逸航站 21 中心酒店(Grande Centre Point Hotel Terminal 21)(8628098)</t>
  </si>
  <si>
    <t>至尊特大床套房(至少连住2晚及以上)&lt;早餐&gt;</t>
  </si>
  <si>
    <t>CHEN/ZIHAN</t>
  </si>
  <si>
    <t xml:space="preserve">3139658	</t>
  </si>
  <si>
    <t xml:space="preserve">412768	</t>
  </si>
  <si>
    <t xml:space="preserve">999223312792547	</t>
  </si>
  <si>
    <t>[新加坡]新加坡庄家大酒店(Hotel Boss Singapore)(8207122)</t>
  </si>
  <si>
    <t>高级大床房(至少连住2晚及以上)</t>
  </si>
  <si>
    <t>He/JinNing</t>
  </si>
  <si>
    <t xml:space="preserve">3165484	</t>
  </si>
  <si>
    <t xml:space="preserve">R23/0323/140912896	</t>
  </si>
  <si>
    <t>，</t>
  </si>
  <si>
    <t>A230403103416481</t>
  </si>
  <si>
    <t>USD / THB 当前参考汇率: 34.362</t>
  </si>
  <si>
    <t>总计：1709 USD/
58724.66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</si>
  <si>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</si>
  <si>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</si>
  <si>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</si>
  <si>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</si>
  <si>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</si>
  <si>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</si>
  <si>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</si>
  <si>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</si>
  <si>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</si>
  <si>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</si>
  <si>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</si>
  <si>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</si>
  <si>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</si>
  <si>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</si>
  <si>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</si>
  <si>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</si>
  <si>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</si>
  <si>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</si>
  <si>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</si>
  <si>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2023-03-15</t>
  </si>
  <si>
    <t>3139658</t>
  </si>
  <si>
    <t>曼谷素坤逸航站 21 中心酒店 (政府卫生认证)</t>
  </si>
  <si>
    <t>CHEN ZIHAN</t>
  </si>
  <si>
    <t>2023-03-30</t>
  </si>
  <si>
    <t>2023-04-02</t>
  </si>
  <si>
    <t>退房日周结</t>
  </si>
  <si>
    <t>3864.84</t>
  </si>
  <si>
    <t>561.00</t>
  </si>
  <si>
    <t>0</t>
  </si>
  <si>
    <t>0.00</t>
  </si>
  <si>
    <t>携程国际直连(CIT)</t>
  </si>
  <si>
    <t>01.011176</t>
  </si>
  <si>
    <t>2023-03-16 10:52:14</t>
  </si>
  <si>
    <t>否</t>
  </si>
  <si>
    <t>CIT(Thailand) CO,. Ltd</t>
  </si>
  <si>
    <t>直采</t>
  </si>
  <si>
    <t>泰国</t>
  </si>
  <si>
    <t>2023-03-23</t>
  </si>
  <si>
    <t>3165484</t>
  </si>
  <si>
    <t>新加坡庄家大酒店</t>
  </si>
  <si>
    <t>He JinNing</t>
  </si>
  <si>
    <t>2023-03-24</t>
  </si>
  <si>
    <t>2023-03-28</t>
  </si>
  <si>
    <t>2931.52</t>
  </si>
  <si>
    <t>425.00</t>
  </si>
  <si>
    <t>2023-03-23 14:12:10</t>
  </si>
  <si>
    <t>新加坡</t>
  </si>
  <si>
    <t>2023-03-01</t>
  </si>
  <si>
    <t>3077911</t>
  </si>
  <si>
    <t>曼谷万怡酒店 - SHA Extra Plus 认证</t>
  </si>
  <si>
    <t>HOU JUN,TAO WEI</t>
  </si>
  <si>
    <t>2023-03-27</t>
  </si>
  <si>
    <t>2439.56</t>
  </si>
  <si>
    <t>351.00</t>
  </si>
  <si>
    <t>2023-03-01 19:00:56</t>
  </si>
  <si>
    <t>2023-02-17</t>
  </si>
  <si>
    <t>3038673</t>
  </si>
  <si>
    <t>芽庄阿米亚娜度假村</t>
  </si>
  <si>
    <t>JEONG SEOYEONG</t>
  </si>
  <si>
    <t>2023-03-31</t>
  </si>
  <si>
    <t>2559.96</t>
  </si>
  <si>
    <t>372.00</t>
  </si>
  <si>
    <t>2023-02-17 13:05:16</t>
  </si>
  <si>
    <t>越南</t>
  </si>
  <si>
    <t>2022-12-19</t>
  </si>
  <si>
    <t>2885639</t>
  </si>
  <si>
    <t>京都大仓饭店</t>
  </si>
  <si>
    <t>Rivlin Michael</t>
  </si>
  <si>
    <t>2023-03-29</t>
  </si>
  <si>
    <t>2023-04-01</t>
  </si>
  <si>
    <t>9013.20</t>
  </si>
  <si>
    <t>1289.00</t>
  </si>
  <si>
    <t>-1288</t>
  </si>
  <si>
    <t>-9013</t>
  </si>
  <si>
    <t>2022-12-19 13:32:28</t>
  </si>
  <si>
    <t>日本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</si>
</sst>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14</xdr:col>
      <xdr:colOff>533400</xdr:colOff>
      <xdr:row>50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620375" cy="502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45014</v>
      </c>
      <c r="G2" s="6">
        <v>45017</v>
      </c>
      <c r="H2" s="4">
        <v>1</v>
      </c>
      <c r="I2" s="4">
        <v>3</v>
      </c>
      <c r="J2" s="4">
        <v>3</v>
      </c>
      <c r="K2" s="4" t="s">
        <v>30</v>
      </c>
      <c r="L2" s="4">
        <v>1289</v>
      </c>
      <c r="M2" s="4">
        <v>1289</v>
      </c>
      <c r="N2" s="4" t="s">
        <v>31</v>
      </c>
      <c r="O2" s="4" t="s">
        <v>32</v>
      </c>
      <c r="P2" s="4" t="s">
        <v>33</v>
      </c>
      <c r="Q2" s="4">
        <v>0</v>
      </c>
      <c r="R2" s="7">
        <v>44914</v>
      </c>
      <c r="S2" s="6">
        <v>45019</v>
      </c>
      <c r="T2" s="4" t="s">
        <v>34</v>
      </c>
      <c r="U2" s="4">
        <v>1289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45014</v>
      </c>
      <c r="G3" s="6">
        <v>45017</v>
      </c>
      <c r="H3" s="4">
        <v>1</v>
      </c>
      <c r="I3" s="4">
        <v>3</v>
      </c>
      <c r="J3" s="4">
        <v>3</v>
      </c>
      <c r="K3" s="4" t="s">
        <v>30</v>
      </c>
      <c r="L3" s="4">
        <v>-1289</v>
      </c>
      <c r="M3" s="4">
        <v>-1289</v>
      </c>
      <c r="N3" s="4" t="s">
        <v>31</v>
      </c>
      <c r="O3" s="4" t="s">
        <v>32</v>
      </c>
      <c r="P3" s="4" t="s">
        <v>33</v>
      </c>
      <c r="Q3" s="4">
        <v>0</v>
      </c>
      <c r="R3" s="7">
        <v>44914</v>
      </c>
      <c r="S3" s="6">
        <v>45019</v>
      </c>
      <c r="T3" s="4" t="s">
        <v>34</v>
      </c>
      <c r="U3" s="4">
        <v>-1289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45013</v>
      </c>
      <c r="G4" s="6">
        <v>45016</v>
      </c>
      <c r="H4" s="4">
        <v>1</v>
      </c>
      <c r="I4" s="4">
        <v>3</v>
      </c>
      <c r="J4" s="4">
        <v>3</v>
      </c>
      <c r="K4" s="4" t="s">
        <v>30</v>
      </c>
      <c r="L4" s="4">
        <v>372</v>
      </c>
      <c r="M4" s="4">
        <v>372</v>
      </c>
      <c r="N4" s="4" t="s">
        <v>41</v>
      </c>
      <c r="O4" s="4" t="s">
        <v>32</v>
      </c>
      <c r="P4" s="4" t="s">
        <v>33</v>
      </c>
      <c r="Q4" s="4">
        <v>0</v>
      </c>
      <c r="R4" s="7">
        <v>44974</v>
      </c>
      <c r="S4" s="6">
        <v>45019</v>
      </c>
      <c r="T4" s="4" t="s">
        <v>34</v>
      </c>
      <c r="U4" s="4">
        <v>372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45012</v>
      </c>
      <c r="G5" s="6">
        <v>45015</v>
      </c>
      <c r="H5" s="4">
        <v>1</v>
      </c>
      <c r="I5" s="4">
        <v>3</v>
      </c>
      <c r="J5" s="4">
        <v>3</v>
      </c>
      <c r="K5" s="4" t="s">
        <v>30</v>
      </c>
      <c r="L5" s="4">
        <v>351</v>
      </c>
      <c r="M5" s="4">
        <v>351</v>
      </c>
      <c r="N5" s="4" t="s">
        <v>47</v>
      </c>
      <c r="O5" s="4" t="s">
        <v>32</v>
      </c>
      <c r="P5" s="4" t="s">
        <v>33</v>
      </c>
      <c r="Q5" s="4">
        <v>0</v>
      </c>
      <c r="R5" s="7">
        <v>44986</v>
      </c>
      <c r="S5" s="6">
        <v>45019</v>
      </c>
      <c r="T5" s="4" t="s">
        <v>34</v>
      </c>
      <c r="U5" s="4">
        <v>351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45015</v>
      </c>
      <c r="G6" s="6">
        <v>45018</v>
      </c>
      <c r="H6" s="4">
        <v>1</v>
      </c>
      <c r="I6" s="4">
        <v>3</v>
      </c>
      <c r="J6" s="4">
        <v>3</v>
      </c>
      <c r="K6" s="4" t="s">
        <v>30</v>
      </c>
      <c r="L6" s="4">
        <v>561</v>
      </c>
      <c r="M6" s="4">
        <v>561</v>
      </c>
      <c r="N6" s="4" t="s">
        <v>53</v>
      </c>
      <c r="O6" s="4" t="s">
        <v>32</v>
      </c>
      <c r="P6" s="4" t="s">
        <v>33</v>
      </c>
      <c r="Q6" s="4">
        <v>0</v>
      </c>
      <c r="R6" s="7">
        <v>45000</v>
      </c>
      <c r="S6" s="6">
        <v>45019</v>
      </c>
      <c r="T6" s="4" t="s">
        <v>34</v>
      </c>
      <c r="U6" s="4">
        <v>561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45009</v>
      </c>
      <c r="G7" s="6">
        <v>45013</v>
      </c>
      <c r="H7" s="4">
        <v>1</v>
      </c>
      <c r="I7" s="4">
        <v>4</v>
      </c>
      <c r="J7" s="4">
        <v>4</v>
      </c>
      <c r="K7" s="4" t="s">
        <v>30</v>
      </c>
      <c r="L7" s="4">
        <v>425</v>
      </c>
      <c r="M7" s="4">
        <v>425</v>
      </c>
      <c r="N7" s="4" t="s">
        <v>59</v>
      </c>
      <c r="O7" s="4" t="s">
        <v>32</v>
      </c>
      <c r="P7" s="4" t="s">
        <v>33</v>
      </c>
      <c r="Q7" s="4">
        <v>0</v>
      </c>
      <c r="R7" s="7">
        <v>45008</v>
      </c>
      <c r="S7" s="6">
        <v>45019</v>
      </c>
      <c r="T7" s="4" t="s">
        <v>34</v>
      </c>
      <c r="U7" s="4">
        <v>425</v>
      </c>
      <c r="V7" s="4">
        <v>0</v>
      </c>
      <c r="W7" s="4">
        <v>0</v>
      </c>
      <c r="X7" s="4" t="s">
        <v>60</v>
      </c>
      <c r="Y7" s="4" t="s">
        <v>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hidden="1" spans="1:9">
      <c r="A2" s="5">
        <v>999221957106770</v>
      </c>
      <c r="B2" s="6">
        <v>45014</v>
      </c>
      <c r="C2" s="6">
        <v>45017</v>
      </c>
      <c r="D2" s="4">
        <v>0</v>
      </c>
      <c r="E2" s="4" t="str">
        <f>VLOOKUP(A2,HOP!A:L,12,0)</f>
        <v>0.00</v>
      </c>
      <c r="F2" s="4" t="str">
        <f>VLOOKUP(A2,HOP!A:C,3,0)</f>
        <v>2885639</v>
      </c>
      <c r="G2" s="4">
        <f>D2-E2</f>
        <v>0</v>
      </c>
      <c r="H2" s="4" t="str">
        <f>$H$1&amp;F2</f>
        <v>，2885639</v>
      </c>
      <c r="I2" s="4" t="str">
        <f>VLOOKUP(A2,HOP!A:U,21,0)</f>
        <v>直采</v>
      </c>
    </row>
    <row r="3" s="4" customFormat="1" spans="1:9">
      <c r="A3" s="5">
        <v>22779777488</v>
      </c>
      <c r="B3" s="6">
        <v>45013</v>
      </c>
      <c r="C3" s="6">
        <v>45016</v>
      </c>
      <c r="D3" s="4">
        <v>372</v>
      </c>
      <c r="E3" s="4" t="str">
        <f>VLOOKUP(A3,HOP!A:L,12,0)</f>
        <v>372.00</v>
      </c>
      <c r="F3" s="4" t="str">
        <f>VLOOKUP(A3,HOP!A:C,3,0)</f>
        <v>3038673</v>
      </c>
      <c r="G3" s="4">
        <f>D3-E3</f>
        <v>0</v>
      </c>
      <c r="H3" s="4" t="str">
        <f>$H$1&amp;F3</f>
        <v>，3038673</v>
      </c>
      <c r="I3" s="4" t="str">
        <f>VLOOKUP(A3,HOP!A:U,21,0)</f>
        <v>直采</v>
      </c>
    </row>
    <row r="4" s="4" customFormat="1" spans="1:9">
      <c r="A4" s="5">
        <v>999222975021176</v>
      </c>
      <c r="B4" s="6">
        <v>45012</v>
      </c>
      <c r="C4" s="6">
        <v>45015</v>
      </c>
      <c r="D4" s="4">
        <v>351</v>
      </c>
      <c r="E4" s="4" t="str">
        <f>VLOOKUP(A4,HOP!A:L,12,0)</f>
        <v>351.00</v>
      </c>
      <c r="F4" s="4" t="str">
        <f>VLOOKUP(A4,HOP!A:C,3,0)</f>
        <v>3077911</v>
      </c>
      <c r="G4" s="4">
        <f>D4-E4</f>
        <v>0</v>
      </c>
      <c r="H4" s="4" t="str">
        <f>$H$1&amp;F4</f>
        <v>，3077911</v>
      </c>
      <c r="I4" s="4" t="str">
        <f>VLOOKUP(A4,HOP!A:U,21,0)</f>
        <v>直采</v>
      </c>
    </row>
    <row r="5" s="4" customFormat="1" spans="1:9">
      <c r="A5" s="5">
        <v>999223200933289</v>
      </c>
      <c r="B5" s="6">
        <v>45015</v>
      </c>
      <c r="C5" s="6">
        <v>45018</v>
      </c>
      <c r="D5" s="4">
        <v>561</v>
      </c>
      <c r="E5" s="4" t="str">
        <f>VLOOKUP(A5,HOP!A:L,12,0)</f>
        <v>561.00</v>
      </c>
      <c r="F5" s="4" t="str">
        <f>VLOOKUP(A5,HOP!A:C,3,0)</f>
        <v>3139658</v>
      </c>
      <c r="G5" s="4">
        <f>D5-E5</f>
        <v>0</v>
      </c>
      <c r="H5" s="4" t="str">
        <f>$H$1&amp;F5</f>
        <v>，3139658</v>
      </c>
      <c r="I5" s="4" t="str">
        <f>VLOOKUP(A5,HOP!A:U,21,0)</f>
        <v>直采</v>
      </c>
    </row>
    <row r="6" s="4" customFormat="1" spans="1:9">
      <c r="A6" s="5">
        <v>999223312792547</v>
      </c>
      <c r="B6" s="6">
        <v>45009</v>
      </c>
      <c r="C6" s="6">
        <v>45013</v>
      </c>
      <c r="D6" s="4">
        <v>425</v>
      </c>
      <c r="E6" s="4" t="str">
        <f>VLOOKUP(A6,HOP!A:L,12,0)</f>
        <v>425.00</v>
      </c>
      <c r="F6" s="4" t="str">
        <f>VLOOKUP(A6,HOP!A:C,3,0)</f>
        <v>3165484</v>
      </c>
      <c r="G6" s="4">
        <f>D6-E6</f>
        <v>0</v>
      </c>
      <c r="H6" s="4" t="str">
        <f>$H$1&amp;F6</f>
        <v>，3165484</v>
      </c>
      <c r="I6" s="4" t="str">
        <f>VLOOKUP(A6,HOP!A:U,21,0)</f>
        <v>直采</v>
      </c>
    </row>
    <row r="8" spans="4:4">
      <c r="D8" s="4">
        <f>SUM(D2:D7)</f>
        <v>1709</v>
      </c>
    </row>
    <row r="14" spans="1:1">
      <c r="A14" s="4" t="s">
        <v>63</v>
      </c>
    </row>
    <row r="15" spans="1:1">
      <c r="A15" s="4" t="s">
        <v>64</v>
      </c>
    </row>
    <row r="16" spans="1:1">
      <c r="A16" s="4" t="s">
        <v>65</v>
      </c>
    </row>
  </sheetData>
  <autoFilter ref="A1:X6">
    <filterColumn colId="3">
      <filters>
        <filter val="351"/>
        <filter val="561"/>
        <filter val="372"/>
        <filter val="42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2" t="s">
        <v>83</v>
      </c>
      <c r="V1" s="2" t="s">
        <v>84</v>
      </c>
    </row>
    <row r="2" s="1" customFormat="1" spans="1:22">
      <c r="A2" s="3">
        <v>999223200933289</v>
      </c>
      <c r="B2" s="1" t="s">
        <v>85</v>
      </c>
      <c r="C2" s="1" t="s">
        <v>86</v>
      </c>
      <c r="D2" s="1" t="s">
        <v>87</v>
      </c>
      <c r="E2" s="1" t="s">
        <v>88</v>
      </c>
      <c r="F2" s="1" t="s">
        <v>89</v>
      </c>
      <c r="G2" s="1" t="s">
        <v>90</v>
      </c>
      <c r="H2" s="1" t="s">
        <v>91</v>
      </c>
      <c r="I2" s="1" t="s">
        <v>92</v>
      </c>
      <c r="J2" s="1" t="s">
        <v>30</v>
      </c>
      <c r="K2" s="1" t="s">
        <v>93</v>
      </c>
      <c r="L2" s="1" t="s">
        <v>93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 t="s">
        <v>101</v>
      </c>
      <c r="V2" s="1" t="s">
        <v>102</v>
      </c>
    </row>
    <row r="3" s="1" customFormat="1" spans="1:22">
      <c r="A3" s="3">
        <v>999223312792547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  <c r="H3" s="1" t="s">
        <v>91</v>
      </c>
      <c r="I3" s="1" t="s">
        <v>109</v>
      </c>
      <c r="J3" s="1" t="s">
        <v>30</v>
      </c>
      <c r="K3" s="1" t="s">
        <v>110</v>
      </c>
      <c r="L3" s="1" t="s">
        <v>110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111</v>
      </c>
      <c r="S3" s="1" t="s">
        <v>99</v>
      </c>
      <c r="T3" s="1" t="s">
        <v>100</v>
      </c>
      <c r="U3" s="1" t="s">
        <v>101</v>
      </c>
      <c r="V3" s="1" t="s">
        <v>112</v>
      </c>
    </row>
    <row r="4" s="1" customFormat="1" spans="1:22">
      <c r="A4" s="3">
        <v>999222975021176</v>
      </c>
      <c r="B4" s="1" t="s">
        <v>113</v>
      </c>
      <c r="C4" s="1" t="s">
        <v>114</v>
      </c>
      <c r="D4" s="1" t="s">
        <v>115</v>
      </c>
      <c r="E4" s="1" t="s">
        <v>116</v>
      </c>
      <c r="F4" s="1" t="s">
        <v>117</v>
      </c>
      <c r="G4" s="1" t="s">
        <v>89</v>
      </c>
      <c r="H4" s="1" t="s">
        <v>91</v>
      </c>
      <c r="I4" s="1" t="s">
        <v>118</v>
      </c>
      <c r="J4" s="1" t="s">
        <v>30</v>
      </c>
      <c r="K4" s="1" t="s">
        <v>119</v>
      </c>
      <c r="L4" s="1" t="s">
        <v>119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97</v>
      </c>
      <c r="R4" s="1" t="s">
        <v>120</v>
      </c>
      <c r="S4" s="1" t="s">
        <v>99</v>
      </c>
      <c r="T4" s="1" t="s">
        <v>100</v>
      </c>
      <c r="U4" s="1" t="s">
        <v>101</v>
      </c>
      <c r="V4" s="1" t="s">
        <v>102</v>
      </c>
    </row>
    <row r="5" s="1" customFormat="1" spans="1:22">
      <c r="A5" s="3">
        <v>22779777488</v>
      </c>
      <c r="B5" s="1" t="s">
        <v>121</v>
      </c>
      <c r="C5" s="1" t="s">
        <v>122</v>
      </c>
      <c r="D5" s="1" t="s">
        <v>123</v>
      </c>
      <c r="E5" s="1" t="s">
        <v>124</v>
      </c>
      <c r="F5" s="1" t="s">
        <v>108</v>
      </c>
      <c r="G5" s="1" t="s">
        <v>125</v>
      </c>
      <c r="H5" s="1" t="s">
        <v>91</v>
      </c>
      <c r="I5" s="1" t="s">
        <v>126</v>
      </c>
      <c r="J5" s="1" t="s">
        <v>30</v>
      </c>
      <c r="K5" s="1" t="s">
        <v>127</v>
      </c>
      <c r="L5" s="1" t="s">
        <v>127</v>
      </c>
      <c r="M5" s="1" t="s">
        <v>94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128</v>
      </c>
      <c r="S5" s="1" t="s">
        <v>99</v>
      </c>
      <c r="T5" s="1" t="s">
        <v>100</v>
      </c>
      <c r="U5" s="1" t="s">
        <v>101</v>
      </c>
      <c r="V5" s="1" t="s">
        <v>129</v>
      </c>
    </row>
    <row r="6" s="1" customFormat="1" spans="1:22">
      <c r="A6" s="3">
        <v>999221957106770</v>
      </c>
      <c r="B6" s="1" t="s">
        <v>130</v>
      </c>
      <c r="C6" s="1" t="s">
        <v>131</v>
      </c>
      <c r="D6" s="1" t="s">
        <v>132</v>
      </c>
      <c r="E6" s="1" t="s">
        <v>133</v>
      </c>
      <c r="F6" s="1" t="s">
        <v>134</v>
      </c>
      <c r="G6" s="1" t="s">
        <v>135</v>
      </c>
      <c r="H6" s="1" t="s">
        <v>91</v>
      </c>
      <c r="I6" s="1" t="s">
        <v>136</v>
      </c>
      <c r="J6" s="1" t="s">
        <v>30</v>
      </c>
      <c r="K6" s="1" t="s">
        <v>137</v>
      </c>
      <c r="L6" s="1" t="s">
        <v>95</v>
      </c>
      <c r="M6" s="1" t="s">
        <v>138</v>
      </c>
      <c r="N6" s="1" t="s">
        <v>139</v>
      </c>
      <c r="O6" s="1" t="s">
        <v>95</v>
      </c>
      <c r="P6" s="1" t="s">
        <v>96</v>
      </c>
      <c r="Q6" s="1" t="s">
        <v>97</v>
      </c>
      <c r="R6" s="1" t="s">
        <v>140</v>
      </c>
      <c r="S6" s="1" t="s">
        <v>99</v>
      </c>
      <c r="T6" s="1" t="s">
        <v>100</v>
      </c>
      <c r="U6" s="1" t="s">
        <v>101</v>
      </c>
      <c r="V6" s="1" t="s">
        <v>141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2023-04-03T02:18:02Z</dcterms:created>
  <dcterms:modified xsi:type="dcterms:W3CDTF">2023-04-03T02:36:03Z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A9154CFDBCDD48FD9DF45699D11621AF</vt:lpwstr>
  </property>
  <property fmtid="{D5CDD505-2E9C-101B-9397-08002B2CF9AE}" pid="3" name="KSOProductBuildVer">
    <vt:lpwstr>2052-11.1.0.13703</vt:lpwstr>
  </property>
</Properties>
</file>