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<sst xmlns="http://schemas.openxmlformats.org/spreadsheetml/2006/main" count="2055" uniqueCount="592">
  <si>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</si>
  <si>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</si>
  <si>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</si>
  <si>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</si>
  <si>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</si>
  <si>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</si>
  <si>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</si>
  <si>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</si>
  <si>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</si>
  <si>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</si>
  <si>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</si>
  <si>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</si>
  <si>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</si>
  <si>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</si>
  <si>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</si>
  <si>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</si>
  <si>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</si>
  <si>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</si>
  <si>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</si>
  <si>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</si>
  <si>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</si>
  <si>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</si>
  <si>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</si>
  <si>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</si>
  <si>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</si>
  <si>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999222774679255	</t>
  </si>
  <si>
    <t>Ctrip</t>
  </si>
  <si>
    <t>正常</t>
  </si>
  <si>
    <t>[高雄]高雄碧港良居商旅西子湾馆(Watermark Hotel)(80941649)</t>
  </si>
  <si>
    <t>甜甜蜜蜜双人房&lt;至多8间&gt;&lt;2人入住&gt;&lt;早餐&gt;</t>
  </si>
  <si>
    <t>CNY</t>
  </si>
  <si>
    <t>WENG/SHUWAN</t>
  </si>
  <si>
    <t>CA13744230402CNY</t>
  </si>
  <si>
    <t>未提现</t>
  </si>
  <si>
    <t>携程开票</t>
  </si>
  <si>
    <t xml:space="preserve">3037968	</t>
  </si>
  <si>
    <t xml:space="preserve">-1458701825	</t>
  </si>
  <si>
    <t xml:space="preserve">999222935277422	</t>
  </si>
  <si>
    <t>[香港]香港悦思青年旅舍(Yesinn @YMT Youth Hostel)(80243638)</t>
  </si>
  <si>
    <t>大床房&lt;至多8间&gt;&lt;2人入住&gt;</t>
  </si>
  <si>
    <t>chong/wai ting,chong/wai ting</t>
  </si>
  <si>
    <t xml:space="preserve">3066321	</t>
  </si>
  <si>
    <t xml:space="preserve">	</t>
  </si>
  <si>
    <t xml:space="preserve">999223072794436	</t>
  </si>
  <si>
    <t>[嘉义市]嘉义冠阁大饭店(Guanko Hotel)(80942355)</t>
  </si>
  <si>
    <t>经典双床间&lt;至多8间&gt;&lt;2人入住&gt;</t>
  </si>
  <si>
    <t>HSIEH/CHIA PAO</t>
  </si>
  <si>
    <t xml:space="preserve">3106268	</t>
  </si>
  <si>
    <t xml:space="preserve">999223147454709	</t>
  </si>
  <si>
    <t>[福州]海友良品酒店(福州火车南站店)(93874693)</t>
  </si>
  <si>
    <t>谢元斌</t>
  </si>
  <si>
    <t xml:space="preserve">3124158	</t>
  </si>
  <si>
    <t xml:space="preserve">R3500183111317036001	</t>
  </si>
  <si>
    <t xml:space="preserve">999223152289271	</t>
  </si>
  <si>
    <t>[青岛]汉庭酒店（青岛宁夏路店）(93869358)</t>
  </si>
  <si>
    <t>标准双人房&lt;至多8间&gt;&lt;2人入住&gt;</t>
  </si>
  <si>
    <t>连龙</t>
  </si>
  <si>
    <t xml:space="preserve">3126007	</t>
  </si>
  <si>
    <t xml:space="preserve">R9007444111350224001	</t>
  </si>
  <si>
    <t xml:space="preserve">999223164797655	</t>
  </si>
  <si>
    <t>[西安]汉庭酒店(西安西京医院通化门地铁站店)(93878276)</t>
  </si>
  <si>
    <t>双床房&lt;至多8间&gt;&lt;2人入住&gt;</t>
  </si>
  <si>
    <t>高惠娟</t>
  </si>
  <si>
    <t xml:space="preserve">3129064	</t>
  </si>
  <si>
    <t>取消</t>
  </si>
  <si>
    <t xml:space="preserve">999223176280311	</t>
  </si>
  <si>
    <t>[济宁]星程酒店(济宁太白中路运河城店)(93870461)</t>
  </si>
  <si>
    <t>零压-高级大床房&lt;至多8间&gt;&lt;2人入住&gt;</t>
  </si>
  <si>
    <t>陈学博</t>
  </si>
  <si>
    <t xml:space="preserve">999223180561827	</t>
  </si>
  <si>
    <t>[北京]海友酒店(北京前门大栅栏店)(93870886)</t>
  </si>
  <si>
    <t>王伟秀</t>
  </si>
  <si>
    <t xml:space="preserve">3133079	</t>
  </si>
  <si>
    <t xml:space="preserve">R1000513111508233001	</t>
  </si>
  <si>
    <t xml:space="preserve">999223180775333	</t>
  </si>
  <si>
    <t>[武汉]全季酒店(武汉汉阳美好广场店)(93872083)</t>
  </si>
  <si>
    <t>商务双床房&lt;至多8间&gt;&lt;2人入住&gt;</t>
  </si>
  <si>
    <t>邹瑜</t>
  </si>
  <si>
    <t xml:space="preserve">3133167	</t>
  </si>
  <si>
    <t xml:space="preserve">R8000356111509415001	</t>
  </si>
  <si>
    <t xml:space="preserve">999223205985419	</t>
  </si>
  <si>
    <t>[广州]海友良品酒店(广州沙河顶地铁站店)(83901597)</t>
  </si>
  <si>
    <t>李燕</t>
  </si>
  <si>
    <t xml:space="preserve">3140652	</t>
  </si>
  <si>
    <t xml:space="preserve">R5100005111655035001	</t>
  </si>
  <si>
    <t xml:space="preserve">999223213899762	</t>
  </si>
  <si>
    <t>[广州]广州天河希尔顿酒店(82340121)</t>
  </si>
  <si>
    <t>豪华双床房&lt;2人入住&gt;&lt;早餐&gt;</t>
  </si>
  <si>
    <t>陈艺君,关心标</t>
  </si>
  <si>
    <t xml:space="preserve">3142842	</t>
  </si>
  <si>
    <t xml:space="preserve">999223215326917	</t>
  </si>
  <si>
    <t>[宁波]宁波金港大酒店(76479570)</t>
  </si>
  <si>
    <t>江景大床房&lt;至多8间&gt;&lt;2人入住&gt;</t>
  </si>
  <si>
    <t>马淑英</t>
  </si>
  <si>
    <t xml:space="preserve">3143305	</t>
  </si>
  <si>
    <t xml:space="preserve">999223229140317	</t>
  </si>
  <si>
    <t>[上海]海友酒店(上海五角场黄兴路店)(93872089)</t>
  </si>
  <si>
    <t>高级大床房&lt;至多8间&gt;&lt;2人入住&gt;</t>
  </si>
  <si>
    <t>陈畅</t>
  </si>
  <si>
    <t xml:space="preserve">3146965	</t>
  </si>
  <si>
    <t xml:space="preserve">R9001110111773906001	</t>
  </si>
  <si>
    <t xml:space="preserve">999223229666076	</t>
  </si>
  <si>
    <t>[滁州]格林豪泰智选酒店(滁州万达广场店)(80247776)</t>
  </si>
  <si>
    <t>商务大床房&lt;至多8间&gt;&lt;2人入住&gt;</t>
  </si>
  <si>
    <t>严文</t>
  </si>
  <si>
    <t xml:space="preserve">3147103	</t>
  </si>
  <si>
    <t xml:space="preserve">(GRT)84207992;	</t>
  </si>
  <si>
    <t xml:space="preserve">999223230156562	</t>
  </si>
  <si>
    <t>[成都]全季酒店(成都太古里中心店)(93874165)</t>
  </si>
  <si>
    <t>零压高级大床房&lt;至多8间&gt;&lt;2人入住&gt;</t>
  </si>
  <si>
    <t>孙梦佳</t>
  </si>
  <si>
    <t xml:space="preserve">3147309	</t>
  </si>
  <si>
    <t xml:space="preserve">R9000643111778205001	</t>
  </si>
  <si>
    <t xml:space="preserve">999223230247494	</t>
  </si>
  <si>
    <t>陈静坤</t>
  </si>
  <si>
    <t xml:space="preserve">3147340	</t>
  </si>
  <si>
    <t xml:space="preserve">(GRT)84210322;	</t>
  </si>
  <si>
    <t xml:space="preserve">999223230519133	</t>
  </si>
  <si>
    <t>[三江]骏怡精选酒店(三江侗乡大道店)(80248109)</t>
  </si>
  <si>
    <t>特价房&lt;至多8间&gt;&lt;2人入住&gt;</t>
  </si>
  <si>
    <t>吴友明</t>
  </si>
  <si>
    <t xml:space="preserve">3147418	</t>
  </si>
  <si>
    <t xml:space="preserve">(THK)YD04202230317175450405;	</t>
  </si>
  <si>
    <t xml:space="preserve">999223231521277	</t>
  </si>
  <si>
    <t>[宾阳]城市便捷酒店(宾阳黎塘高铁站店)(68329972)</t>
  </si>
  <si>
    <t>刘俊乐</t>
  </si>
  <si>
    <t xml:space="preserve">3147796	</t>
  </si>
  <si>
    <t xml:space="preserve">R_0771105_4856876	</t>
  </si>
  <si>
    <t xml:space="preserve">999223231965112	</t>
  </si>
  <si>
    <t>[东莞]东莞银丰花园酒店(93870782)</t>
  </si>
  <si>
    <t>特惠房&lt;至多8间&gt;&lt;2人入住&gt;</t>
  </si>
  <si>
    <t>朱超</t>
  </si>
  <si>
    <t xml:space="preserve">3147964	</t>
  </si>
  <si>
    <t xml:space="preserve">Acknowledged	</t>
  </si>
  <si>
    <t xml:space="preserve">999223232514471	</t>
  </si>
  <si>
    <t>[恩施市]城市便捷酒店(恩施航空路店)(80250984)</t>
  </si>
  <si>
    <t>标准大床房&lt;至多8间&gt;&lt;2人入住&gt;</t>
  </si>
  <si>
    <t>郭谨川</t>
  </si>
  <si>
    <t xml:space="preserve">3148234	</t>
  </si>
  <si>
    <t xml:space="preserve">R_0718004_3829175	</t>
  </si>
  <si>
    <t xml:space="preserve">999223232839335	</t>
  </si>
  <si>
    <t>[合肥]贝壳酒店(合肥安医二附院大学城港澳广场店)(80249140)</t>
  </si>
  <si>
    <t>倪创</t>
  </si>
  <si>
    <t xml:space="preserve">3148381	</t>
  </si>
  <si>
    <t xml:space="preserve">(GRT)84220864;	</t>
  </si>
  <si>
    <t xml:space="preserve">999223232895344	</t>
  </si>
  <si>
    <t>[佛山]城市便捷酒店(佛山大沥凤池步行街店)(80249594)</t>
  </si>
  <si>
    <t>刘平</t>
  </si>
  <si>
    <t xml:space="preserve">3148408	</t>
  </si>
  <si>
    <t xml:space="preserve">R_0757001_2882936	</t>
  </si>
  <si>
    <t xml:space="preserve">999223233301648	</t>
  </si>
  <si>
    <t>[杭州]全季酒店(杭州西溪银泰店)(93874232)</t>
  </si>
  <si>
    <t>陈佩兰</t>
  </si>
  <si>
    <t xml:space="preserve">3148635	</t>
  </si>
  <si>
    <t xml:space="preserve">999223233762781	</t>
  </si>
  <si>
    <t>[广州]上苑世贸酒店(广州白马服装城火车站地铁店)(92785057)</t>
  </si>
  <si>
    <t>越秀双床房&lt;至多8间&gt;&lt;2人入住&gt;</t>
  </si>
  <si>
    <t>薛理</t>
  </si>
  <si>
    <t xml:space="preserve">3148920	</t>
  </si>
  <si>
    <t xml:space="preserve">999222950104968	</t>
  </si>
  <si>
    <t>YAO/JIAWEI,HUANG/PEIFEN</t>
  </si>
  <si>
    <t>CA13744230403CNY</t>
  </si>
  <si>
    <t xml:space="preserve">3070313	</t>
  </si>
  <si>
    <t xml:space="preserve">999223038469799	</t>
  </si>
  <si>
    <t>[新乡]汉庭酒店(新乡新飞大道店)(93872126)</t>
  </si>
  <si>
    <t>零压大床房&lt;至多8间&gt;&lt;2人入住&gt;</t>
  </si>
  <si>
    <t>李子金</t>
  </si>
  <si>
    <t xml:space="preserve">3097332	</t>
  </si>
  <si>
    <t xml:space="preserve">R9002671110755944001	</t>
  </si>
  <si>
    <t xml:space="preserve">999223044622901	</t>
  </si>
  <si>
    <t>[南京]怡莱酒店(南京新街口王府大街店)(93869770)</t>
  </si>
  <si>
    <t>赵倩</t>
  </si>
  <si>
    <t xml:space="preserve">3098564	</t>
  </si>
  <si>
    <t xml:space="preserve">R9005534110796439001	</t>
  </si>
  <si>
    <t xml:space="preserve">999223055468707	</t>
  </si>
  <si>
    <t>[南京]全季酒店(南京丹凤街店)(93874250)</t>
  </si>
  <si>
    <t>王宝莹</t>
  </si>
  <si>
    <t xml:space="preserve">3101815	</t>
  </si>
  <si>
    <t xml:space="preserve">R9001135110839415001	</t>
  </si>
  <si>
    <t xml:space="preserve">999223055502686	</t>
  </si>
  <si>
    <t>[上海]汉庭优佳酒店(上海北外滩海伦路地铁站酒店)(68600632)</t>
  </si>
  <si>
    <t>吴浩文</t>
  </si>
  <si>
    <t xml:space="preserve">3101825	</t>
  </si>
  <si>
    <t xml:space="preserve">R2000861110839545001	</t>
  </si>
  <si>
    <t xml:space="preserve">999223055591203	</t>
  </si>
  <si>
    <t>倪佳慧</t>
  </si>
  <si>
    <t xml:space="preserve">3101854	</t>
  </si>
  <si>
    <t xml:space="preserve">R9005534110839846001	</t>
  </si>
  <si>
    <t xml:space="preserve">999223143649387	</t>
  </si>
  <si>
    <t>[广州]广州华师大厦(83902061)</t>
  </si>
  <si>
    <t>高级双床房&lt;至多8间&gt;&lt;2人入住&gt;</t>
  </si>
  <si>
    <t>韩丽楠</t>
  </si>
  <si>
    <t xml:space="preserve">3123240	</t>
  </si>
  <si>
    <t xml:space="preserve">1064481	</t>
  </si>
  <si>
    <t xml:space="preserve">999223151237835	</t>
  </si>
  <si>
    <t>[广州]广州新亚大酒店(76255693)</t>
  </si>
  <si>
    <t>米吟雪</t>
  </si>
  <si>
    <t xml:space="preserve">3125405	</t>
  </si>
  <si>
    <t xml:space="preserve">999223166159675	</t>
  </si>
  <si>
    <t>[北京]汉庭酒店(北京前门大街店)(80251056)</t>
  </si>
  <si>
    <t>吴玉萍</t>
  </si>
  <si>
    <t xml:space="preserve">3129525	</t>
  </si>
  <si>
    <t xml:space="preserve">R1000501111427820001	</t>
  </si>
  <si>
    <t xml:space="preserve">999223166916419	</t>
  </si>
  <si>
    <t>[佛山]麗枫酒店(佛山顺德清晖园店)(91301618)</t>
  </si>
  <si>
    <t>豪华大床房&lt;至多8间&gt;&lt;2人入住&gt;</t>
  </si>
  <si>
    <t>张炜</t>
  </si>
  <si>
    <t xml:space="preserve">3129858	</t>
  </si>
  <si>
    <t xml:space="preserve">999223184127112	</t>
  </si>
  <si>
    <t>[郑州]汉庭优佳酒店(郑州花园路国贸中心店)(93876795)</t>
  </si>
  <si>
    <t>零压-大床房&lt;至多8间&gt;&lt;2人入住&gt;</t>
  </si>
  <si>
    <t>蒋雅欣</t>
  </si>
  <si>
    <t xml:space="preserve">3134565	</t>
  </si>
  <si>
    <t xml:space="preserve">R9002075111529580001	</t>
  </si>
  <si>
    <t xml:space="preserve">999223184807857	</t>
  </si>
  <si>
    <t>[广州]汉庭酒店（广州东圃中山大道店）(76256351)</t>
  </si>
  <si>
    <t>陈泽钦</t>
  </si>
  <si>
    <t xml:space="preserve">3134843	</t>
  </si>
  <si>
    <t xml:space="preserve">R9005321111534120001	</t>
  </si>
  <si>
    <t xml:space="preserve">999223184827716	</t>
  </si>
  <si>
    <t>[北京]北京南锣鼓巷CitiGO欢阁酒店(80247684)</t>
  </si>
  <si>
    <t>欢享大床房&lt;至多8间&gt;&lt;2人入住&gt;</t>
  </si>
  <si>
    <t>赵申</t>
  </si>
  <si>
    <t xml:space="preserve">3134854	</t>
  </si>
  <si>
    <t xml:space="preserve">R1000098111534274001	</t>
  </si>
  <si>
    <t xml:space="preserve">999223191391652	</t>
  </si>
  <si>
    <t>[西安]汉庭酒店(西安公园南路店)(93874246)</t>
  </si>
  <si>
    <t>张佳恒</t>
  </si>
  <si>
    <t xml:space="preserve">3136023	</t>
  </si>
  <si>
    <t xml:space="preserve">R9001511111575673001	</t>
  </si>
  <si>
    <t xml:space="preserve">999223192954670	</t>
  </si>
  <si>
    <t>[南昌]汉庭酒店(南昌洪都北青山湖西地铁站店)(93872151)</t>
  </si>
  <si>
    <t>高级大床房A&lt;至多8间&gt;&lt;2人入住&gt;</t>
  </si>
  <si>
    <t>彭加纬</t>
  </si>
  <si>
    <t xml:space="preserve">3136492	</t>
  </si>
  <si>
    <t xml:space="preserve">R9007130111583672001	</t>
  </si>
  <si>
    <t xml:space="preserve">999223195352723	</t>
  </si>
  <si>
    <t>[广州]广州珀丽酒店(76255406)</t>
  </si>
  <si>
    <t>豪华双床房&lt;至多8间&gt;&lt;2人入住&gt;&lt;早餐&gt;</t>
  </si>
  <si>
    <t>李远鹏</t>
  </si>
  <si>
    <t xml:space="preserve">3137155	</t>
  </si>
  <si>
    <t xml:space="preserve">999223200855664	</t>
  </si>
  <si>
    <t>[台东]台东娜路弯大酒店(Formosan Naruwan Hotel Taitung)(81210851)</t>
  </si>
  <si>
    <t>HSU/HSUEHLI</t>
  </si>
  <si>
    <t xml:space="preserve">3139588	</t>
  </si>
  <si>
    <t xml:space="preserve">acknowledge	</t>
  </si>
  <si>
    <t xml:space="preserve">999223201266668	</t>
  </si>
  <si>
    <t>[深圳]景湖商务宾馆（深圳布吉地铁站店）(91301352)</t>
  </si>
  <si>
    <t>曾峰宏</t>
  </si>
  <si>
    <t xml:space="preserve">3139909	</t>
  </si>
  <si>
    <t xml:space="preserve">999223204090764	</t>
  </si>
  <si>
    <t>[天津]海友良品酒店(天津科技广场店)(77138508)</t>
  </si>
  <si>
    <t>王淑雅</t>
  </si>
  <si>
    <t xml:space="preserve">3140151	</t>
  </si>
  <si>
    <t xml:space="preserve">R3001922111629175001	</t>
  </si>
  <si>
    <t xml:space="preserve">999223206353514	</t>
  </si>
  <si>
    <t>[厦门]汉庭优佳酒店(厦门中山路步行街店)(68600905)</t>
  </si>
  <si>
    <t>杨珮然</t>
  </si>
  <si>
    <t xml:space="preserve">3140780	</t>
  </si>
  <si>
    <t xml:space="preserve">R3610012111659157001	</t>
  </si>
  <si>
    <t xml:space="preserve">999223235830149	</t>
  </si>
  <si>
    <t>[苏州]海友酒店(苏州观前街乐桥地铁站店)(80249967)</t>
  </si>
  <si>
    <t>韩雨希</t>
  </si>
  <si>
    <t xml:space="preserve">3149150	</t>
  </si>
  <si>
    <t xml:space="preserve">R2150054111802109001	</t>
  </si>
  <si>
    <t xml:space="preserve">999223236464743	</t>
  </si>
  <si>
    <t>[南宁]格林豪泰酒店(南宁秀峰路地铁站店)(76296058)</t>
  </si>
  <si>
    <t>周菲</t>
  </si>
  <si>
    <t xml:space="preserve">3149254	</t>
  </si>
  <si>
    <t xml:space="preserve">(GRT)84227845;	</t>
  </si>
  <si>
    <t xml:space="preserve">999223237884794	</t>
  </si>
  <si>
    <t>[香港]香港尖沙咀凯悦酒店(Hyatt Regency Hong Kong Tsim Sha Tsui)(105480002)</t>
  </si>
  <si>
    <t>标准双床房&lt;至多8间&gt;&lt;2人入住&gt;</t>
  </si>
  <si>
    <t>LI/DONGMEI</t>
  </si>
  <si>
    <t xml:space="preserve">3149656	</t>
  </si>
  <si>
    <t xml:space="preserve">11238865397	</t>
  </si>
  <si>
    <t xml:space="preserve">999223238071796	</t>
  </si>
  <si>
    <t>[南通]汉庭酒店(南通金飞达广场店)(80249769)</t>
  </si>
  <si>
    <t>包明</t>
  </si>
  <si>
    <t xml:space="preserve">3149688	</t>
  </si>
  <si>
    <t xml:space="preserve">999223238431179	</t>
  </si>
  <si>
    <t>[长沙]长沙会展诺富特酒店(80251071)</t>
  </si>
  <si>
    <t>郑松波</t>
  </si>
  <si>
    <t xml:space="preserve">3149754	</t>
  </si>
  <si>
    <t xml:space="preserve">999223242729634	</t>
  </si>
  <si>
    <t>张远</t>
  </si>
  <si>
    <t xml:space="preserve">3150603	</t>
  </si>
  <si>
    <t xml:space="preserve">(GRT)84243252;	</t>
  </si>
  <si>
    <t xml:space="preserve">999223243926541	</t>
  </si>
  <si>
    <t>王喆</t>
  </si>
  <si>
    <t xml:space="preserve">3150913	</t>
  </si>
  <si>
    <t xml:space="preserve">R2150054111858456001	</t>
  </si>
  <si>
    <t xml:space="preserve">999223244163750	</t>
  </si>
  <si>
    <t>[花莲]福容大饭店(花莲馆)(Fullon Hotel Hualien)(81210311)</t>
  </si>
  <si>
    <t>海景双床房&lt;至多8间&gt;&lt;2人入住&gt;&lt;早餐&gt;</t>
  </si>
  <si>
    <t>HUANG/PINYU</t>
  </si>
  <si>
    <t xml:space="preserve">3150996	</t>
  </si>
  <si>
    <t xml:space="preserve">999223244625065	</t>
  </si>
  <si>
    <t>张根顺</t>
  </si>
  <si>
    <t xml:space="preserve">3151145	</t>
  </si>
  <si>
    <t xml:space="preserve">(GRT)84249198;	</t>
  </si>
  <si>
    <t xml:space="preserve">999223244827517	</t>
  </si>
  <si>
    <t>陈建平</t>
  </si>
  <si>
    <t xml:space="preserve">3151215	</t>
  </si>
  <si>
    <t xml:space="preserve">(GRT)84250020;	</t>
  </si>
  <si>
    <t xml:space="preserve">999223244867060	</t>
  </si>
  <si>
    <t>黄凯</t>
  </si>
  <si>
    <t xml:space="preserve">3151233	</t>
  </si>
  <si>
    <t xml:space="preserve">(GRT)84250188;	</t>
  </si>
  <si>
    <t xml:space="preserve">999223245495127	</t>
  </si>
  <si>
    <t>谢梦雅</t>
  </si>
  <si>
    <t xml:space="preserve">3151415	</t>
  </si>
  <si>
    <t xml:space="preserve">(GRT)84252516;	</t>
  </si>
  <si>
    <t xml:space="preserve">999223245910827	</t>
  </si>
  <si>
    <t>[广州]广州大学城新天地J精品酒店(83902050)</t>
  </si>
  <si>
    <t>尚舍(无窗)&lt;至多8间&gt;&lt;2人入住&gt;</t>
  </si>
  <si>
    <t>黄旭</t>
  </si>
  <si>
    <t xml:space="preserve">3151559	</t>
  </si>
  <si>
    <t xml:space="preserve">999223245966426	</t>
  </si>
  <si>
    <t>[成都]德馨客栈(成都骡马市地铁站店)(76295682)</t>
  </si>
  <si>
    <t>经济标间&lt;至多8间&gt;&lt;2人入住&gt;</t>
  </si>
  <si>
    <t>勒周格培</t>
  </si>
  <si>
    <t xml:space="preserve">3151579	</t>
  </si>
  <si>
    <t xml:space="preserve">1234	</t>
  </si>
  <si>
    <t xml:space="preserve">999223246014924	</t>
  </si>
  <si>
    <t>[北京]全季酒店(北京东直门店)(80244198)</t>
  </si>
  <si>
    <t>大床房A&lt;2人入住&gt;</t>
  </si>
  <si>
    <t>樊富强</t>
  </si>
  <si>
    <t xml:space="preserve">3151600	</t>
  </si>
  <si>
    <t xml:space="preserve">R1000271111868989001	</t>
  </si>
  <si>
    <t xml:space="preserve">999223246297399	</t>
  </si>
  <si>
    <t>[礼泉]汉庭酒店(咸阳礼泉县袁家村店)(93875506)</t>
  </si>
  <si>
    <t>樊佳敏</t>
  </si>
  <si>
    <t xml:space="preserve">3151747	</t>
  </si>
  <si>
    <t xml:space="preserve">R9004281111870781001	</t>
  </si>
  <si>
    <t xml:space="preserve">999223248475063	</t>
  </si>
  <si>
    <t>[江阴]格林豪泰(江阴夏港街道快捷酒店)(83900885)</t>
  </si>
  <si>
    <t>杨军,杨德群</t>
  </si>
  <si>
    <t xml:space="preserve">3152391	</t>
  </si>
  <si>
    <t xml:space="preserve">(GRT)84261979;(GRT)84261981;	</t>
  </si>
  <si>
    <t xml:space="preserve">999223248903644	</t>
  </si>
  <si>
    <t>马丹丹</t>
  </si>
  <si>
    <t xml:space="preserve">3152414	</t>
  </si>
  <si>
    <t xml:space="preserve">R2150054111879328001	</t>
  </si>
  <si>
    <t xml:space="preserve">999223249752920	</t>
  </si>
  <si>
    <t>吕邦豪</t>
  </si>
  <si>
    <t xml:space="preserve">3152498	</t>
  </si>
  <si>
    <t xml:space="preserve">R2150054111880426001	</t>
  </si>
  <si>
    <t xml:space="preserve">999223250149753	</t>
  </si>
  <si>
    <t>[张北]格林豪泰酒店(张北草原天路张库大道店)(80249727)</t>
  </si>
  <si>
    <t>褚金哲</t>
  </si>
  <si>
    <t xml:space="preserve">3152557	</t>
  </si>
  <si>
    <t xml:space="preserve">(GRT)84263513;	</t>
  </si>
  <si>
    <t>退单</t>
  </si>
  <si>
    <t>，</t>
  </si>
  <si>
    <t>999223233762781此单多收401元待退回</t>
  </si>
  <si>
    <t>18581 CNY</t>
  </si>
  <si>
    <t>A230403092429481</t>
  </si>
  <si>
    <t>A2304030925043605</t>
  </si>
  <si>
    <t>总计：18581元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</si>
  <si>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</si>
  <si>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</si>
  <si>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</si>
  <si>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</si>
  <si>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</si>
  <si>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</si>
  <si>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</si>
  <si>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</si>
  <si>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</si>
  <si>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</si>
  <si>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</si>
  <si>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</si>
  <si>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</si>
  <si>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</si>
  <si>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</si>
  <si>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</si>
  <si>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</si>
  <si>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</si>
  <si>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</si>
  <si>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</si>
  <si>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3152557</t>
  </si>
  <si>
    <t>格林豪泰酒店(张北草原天路张库大道店)</t>
  </si>
  <si>
    <t>2023-03-19</t>
  </si>
  <si>
    <t>退房日月结</t>
  </si>
  <si>
    <t>154.00</t>
  </si>
  <si>
    <t>RMB</t>
  </si>
  <si>
    <t>0</t>
  </si>
  <si>
    <t>0.00</t>
  </si>
  <si>
    <t>携程汇登国内直连</t>
  </si>
  <si>
    <t>01.011264</t>
  </si>
  <si>
    <t>2023-03-18 22:05:50</t>
  </si>
  <si>
    <t>否</t>
  </si>
  <si>
    <t>广州汇登信息科技有限公司</t>
  </si>
  <si>
    <t>直连</t>
  </si>
  <si>
    <t>中国</t>
  </si>
  <si>
    <t>3152498</t>
  </si>
  <si>
    <t>海友酒店(苏州观前街乐桥地铁站店)</t>
  </si>
  <si>
    <t>414.00</t>
  </si>
  <si>
    <t>2023-03-18 21:53:48</t>
  </si>
  <si>
    <t>3152414</t>
  </si>
  <si>
    <t>2023-03-18 21:35:30</t>
  </si>
  <si>
    <t>3151747</t>
  </si>
  <si>
    <t>汉庭酒店(咸阳礼泉县袁家村店)</t>
  </si>
  <si>
    <t>192.00</t>
  </si>
  <si>
    <t>2023-03-18 19:13:03</t>
  </si>
  <si>
    <t>3151559</t>
  </si>
  <si>
    <t>广州大学城新天地J精品酒店</t>
  </si>
  <si>
    <t>262.00</t>
  </si>
  <si>
    <t>2023-03-18 18:34:37</t>
  </si>
  <si>
    <t>3151415</t>
  </si>
  <si>
    <t>格林豪泰智选酒店(滁州万达广场店)</t>
  </si>
  <si>
    <t>150.00</t>
  </si>
  <si>
    <t>2023-03-18 17:59:49</t>
  </si>
  <si>
    <t>3151233</t>
  </si>
  <si>
    <t>2023-03-18 17:10:25</t>
  </si>
  <si>
    <t>3151215</t>
  </si>
  <si>
    <t>2023-03-18 17:07:03</t>
  </si>
  <si>
    <t>3151145</t>
  </si>
  <si>
    <t>2023-03-18 16:49:23</t>
  </si>
  <si>
    <t>3150996</t>
  </si>
  <si>
    <t>福容大饭店(花莲馆)</t>
  </si>
  <si>
    <t>HUANG PINYU</t>
  </si>
  <si>
    <t>783.00</t>
  </si>
  <si>
    <t>2023-03-18 16:09:09</t>
  </si>
  <si>
    <t>3150913</t>
  </si>
  <si>
    <t>2023-03-18 15:47:38</t>
  </si>
  <si>
    <t>3150603</t>
  </si>
  <si>
    <t>2023-03-18 14:25:18</t>
  </si>
  <si>
    <t>3149754</t>
  </si>
  <si>
    <t>长沙会展诺富特酒店</t>
  </si>
  <si>
    <t>470.00</t>
  </si>
  <si>
    <t>2023-03-18 09:08:06</t>
  </si>
  <si>
    <t>3149656</t>
  </si>
  <si>
    <t>香港尖沙咀凯悦酒店</t>
  </si>
  <si>
    <t>LI DONGMEI</t>
  </si>
  <si>
    <t>2699.00</t>
  </si>
  <si>
    <t>2023-03-18 08:00:39</t>
  </si>
  <si>
    <t>3149254</t>
  </si>
  <si>
    <t>格林豪泰酒店(南宁秀峰路地铁站店)</t>
  </si>
  <si>
    <t>142.00</t>
  </si>
  <si>
    <t>2023-03-18 00:52:57</t>
  </si>
  <si>
    <t>2023-03-17</t>
  </si>
  <si>
    <t>3148920</t>
  </si>
  <si>
    <t>上苑世贸酒店(广州白马服装城火车站地铁店)</t>
  </si>
  <si>
    <t>401.00</t>
  </si>
  <si>
    <t>-401</t>
  </si>
  <si>
    <t>2023-03-17 23:03:27</t>
  </si>
  <si>
    <t>3148408</t>
  </si>
  <si>
    <t>城市便捷酒店(佛山大沥凤池步行街店)</t>
  </si>
  <si>
    <t>152.00</t>
  </si>
  <si>
    <t>2023-03-17 21:21:43</t>
  </si>
  <si>
    <t>3148381</t>
  </si>
  <si>
    <t>贝壳酒店(合肥经开区安医二附院大学城太空舱港澳广场店)</t>
  </si>
  <si>
    <t>190.00</t>
  </si>
  <si>
    <t>2023-03-17 21:15:21</t>
  </si>
  <si>
    <t>3148234</t>
  </si>
  <si>
    <t>城市便捷酒店(恩施航空路店)</t>
  </si>
  <si>
    <t>159.00</t>
  </si>
  <si>
    <t>2023-03-17 20:43:29</t>
  </si>
  <si>
    <t>3147964</t>
  </si>
  <si>
    <t>东莞银丰花园酒店</t>
  </si>
  <si>
    <t>182.00</t>
  </si>
  <si>
    <t>2023-03-17 19:45:36</t>
  </si>
  <si>
    <t>3147796</t>
  </si>
  <si>
    <t>城市便捷酒店(宾阳黎塘高铁站店)</t>
  </si>
  <si>
    <t>164.00</t>
  </si>
  <si>
    <t>2023-03-17 19:11:29</t>
  </si>
  <si>
    <t>3147418</t>
  </si>
  <si>
    <t>骏怡精选酒店(三江侗乡大道店)</t>
  </si>
  <si>
    <t>88.00</t>
  </si>
  <si>
    <t>2023-03-17 17:54:52</t>
  </si>
  <si>
    <t>3147340</t>
  </si>
  <si>
    <t>2023-03-17 17:36:57</t>
  </si>
  <si>
    <t>3147309</t>
  </si>
  <si>
    <t>全季酒店(成都太古里中心店)</t>
  </si>
  <si>
    <t>571.00</t>
  </si>
  <si>
    <t>2023-03-17 17:30:07</t>
  </si>
  <si>
    <t>3147103</t>
  </si>
  <si>
    <t>2023-03-17 16:51:54</t>
  </si>
  <si>
    <t>3146965</t>
  </si>
  <si>
    <t>海友酒店(上海五角场黄兴路店)</t>
  </si>
  <si>
    <t>269.00</t>
  </si>
  <si>
    <t>2023-03-17 16:18:27</t>
  </si>
  <si>
    <t>2023-03-16</t>
  </si>
  <si>
    <t>3143305</t>
  </si>
  <si>
    <t>宁波金港大酒店</t>
  </si>
  <si>
    <t>246.00</t>
  </si>
  <si>
    <t>2023-03-16 19:12:15</t>
  </si>
  <si>
    <t>3140780</t>
  </si>
  <si>
    <t>汉庭优佳酒店(厦门中山路步行街店)</t>
  </si>
  <si>
    <t>862.00</t>
  </si>
  <si>
    <t>2023-03-16 08:25:59</t>
  </si>
  <si>
    <t>3140652</t>
  </si>
  <si>
    <t>海友良品酒店(广州沙河顶地铁站店)</t>
  </si>
  <si>
    <t>388.00</t>
  </si>
  <si>
    <t>2023-03-16 07:17:16</t>
  </si>
  <si>
    <t>2023-03-15</t>
  </si>
  <si>
    <t>3139909</t>
  </si>
  <si>
    <t>景湖商务宾馆（深圳布吉地铁站店）</t>
  </si>
  <si>
    <t>158.00</t>
  </si>
  <si>
    <t>2023-03-15 23:16:34</t>
  </si>
  <si>
    <t>3139588</t>
  </si>
  <si>
    <t>台东娜路弯大酒店</t>
  </si>
  <si>
    <t>HSU HSUEHLI</t>
  </si>
  <si>
    <t>886.00</t>
  </si>
  <si>
    <t>2023-03-15 22:34:33</t>
  </si>
  <si>
    <t>3137155</t>
  </si>
  <si>
    <t>广州珀丽酒店</t>
  </si>
  <si>
    <t>337.00</t>
  </si>
  <si>
    <t>2023-03-15 14:07:14</t>
  </si>
  <si>
    <t>3136492</t>
  </si>
  <si>
    <t>汉庭酒店(南昌洪都北青山湖西地铁站店)</t>
  </si>
  <si>
    <t>173.00</t>
  </si>
  <si>
    <t>2023-03-15 11:27:54</t>
  </si>
  <si>
    <t>3136023</t>
  </si>
  <si>
    <t>汉庭酒店(西安公园南路店)</t>
  </si>
  <si>
    <t>2023-03-15 09:14:35</t>
  </si>
  <si>
    <t>2023-03-14</t>
  </si>
  <si>
    <t>3134854</t>
  </si>
  <si>
    <t>北京南锣鼓巷CitiGO欢阁酒店</t>
  </si>
  <si>
    <t>590.00</t>
  </si>
  <si>
    <t>2023-03-14 21:44:36</t>
  </si>
  <si>
    <t>3134565</t>
  </si>
  <si>
    <t>汉庭优佳酒店(郑州花园路国贸中心店)</t>
  </si>
  <si>
    <t>234.00</t>
  </si>
  <si>
    <t>2023-03-14 20:26:22</t>
  </si>
  <si>
    <t>3133167</t>
  </si>
  <si>
    <t>全季酒店(武汉汉阳美好广场店)</t>
  </si>
  <si>
    <t>332.00</t>
  </si>
  <si>
    <t>2023-03-14 14:50:16</t>
  </si>
  <si>
    <t>3133079</t>
  </si>
  <si>
    <t>海友酒店(北京前门大栅栏店)</t>
  </si>
  <si>
    <t>322.00</t>
  </si>
  <si>
    <t>2023-03-14 14:30:35</t>
  </si>
  <si>
    <t>2023-03-12</t>
  </si>
  <si>
    <t>3126007</t>
  </si>
  <si>
    <t>汉庭酒店（青岛宁夏路店）</t>
  </si>
  <si>
    <t>345.00</t>
  </si>
  <si>
    <t>2023-03-12 18:37:06</t>
  </si>
  <si>
    <t>3124158</t>
  </si>
  <si>
    <t>海友良品酒店(福州火车南站店)</t>
  </si>
  <si>
    <t>237.00</t>
  </si>
  <si>
    <t>2023-03-12 09:23:58</t>
  </si>
  <si>
    <t>2023-03-11</t>
  </si>
  <si>
    <t>3123240</t>
  </si>
  <si>
    <t>广州华师大厦</t>
  </si>
  <si>
    <t>312.00</t>
  </si>
  <si>
    <t>2023-03-11 21:52:11</t>
  </si>
  <si>
    <t>2023-03-07</t>
  </si>
  <si>
    <t>3106268</t>
  </si>
  <si>
    <t>冠阁大饭店</t>
  </si>
  <si>
    <t>HSIEH CHIA PAO</t>
  </si>
  <si>
    <t>425.00</t>
  </si>
  <si>
    <t>2023-03-07 20:53:59</t>
  </si>
  <si>
    <t>2023-03-06</t>
  </si>
  <si>
    <t>3101854</t>
  </si>
  <si>
    <t>怡莱酒店(南京新街口王府大街店)</t>
  </si>
  <si>
    <t>504.00</t>
  </si>
  <si>
    <t>2023-03-06 20:50:48</t>
  </si>
  <si>
    <t>3101825</t>
  </si>
  <si>
    <t>汉庭优佳酒店(上海北外滩海伦路地铁站酒店)</t>
  </si>
  <si>
    <t>357.00</t>
  </si>
  <si>
    <t>2023-03-06 20:45:47</t>
  </si>
  <si>
    <t>3101815</t>
  </si>
  <si>
    <t>全季酒店(南京丹凤街店)</t>
  </si>
  <si>
    <t>725.00</t>
  </si>
  <si>
    <t>2023-03-06 20:43:37</t>
  </si>
  <si>
    <t>3098564</t>
  </si>
  <si>
    <t>252.00</t>
  </si>
  <si>
    <t>2023-03-06 08:47:21</t>
  </si>
  <si>
    <t>2023-03-05</t>
  </si>
  <si>
    <t>3097332</t>
  </si>
  <si>
    <t>汉庭酒店(新乡新飞大道店)</t>
  </si>
  <si>
    <t>207.00</t>
  </si>
  <si>
    <t>2023-03-05 21:32:28</t>
  </si>
  <si>
    <t>2023-02-27</t>
  </si>
  <si>
    <t>3070313</t>
  </si>
  <si>
    <t>香港悦思青年旅舍</t>
  </si>
  <si>
    <t>YAO JIAWEI,HUANG PEIFEN</t>
  </si>
  <si>
    <t>722.00</t>
  </si>
  <si>
    <t>2023-02-27 13:02:03</t>
  </si>
  <si>
    <t>2023-02-25</t>
  </si>
  <si>
    <t>3066321</t>
  </si>
  <si>
    <t>chong wai ting,chong wai ting</t>
  </si>
  <si>
    <t>328.00</t>
  </si>
  <si>
    <t>2023-02-25 21:25:25</t>
  </si>
  <si>
    <t>2023-02-17</t>
  </si>
  <si>
    <t>3037968</t>
  </si>
  <si>
    <t>高雄碧港良居商旅西子湾馆</t>
  </si>
  <si>
    <t>WENG SHUWAN</t>
  </si>
  <si>
    <t>461.00</t>
  </si>
  <si>
    <t>2023-02-17 09:01:15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</si>
</sst>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topLeftCell="A22" workbookViewId="0">
      <selection activeCell="A2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45003</v>
      </c>
      <c r="H2" s="4">
        <v>1</v>
      </c>
      <c r="I2" s="4">
        <v>1</v>
      </c>
      <c r="J2" s="4">
        <v>1</v>
      </c>
      <c r="K2" s="4" t="s">
        <v>30</v>
      </c>
      <c r="L2" s="4">
        <v>461</v>
      </c>
      <c r="M2" s="4">
        <v>461</v>
      </c>
      <c r="N2" s="4" t="s">
        <v>31</v>
      </c>
      <c r="O2" s="4" t="s">
        <v>32</v>
      </c>
      <c r="P2" s="4" t="s">
        <v>33</v>
      </c>
      <c r="Q2" s="4">
        <v>0</v>
      </c>
      <c r="R2" s="7">
        <v>44974</v>
      </c>
      <c r="S2" s="6">
        <v>45018</v>
      </c>
      <c r="T2" s="4" t="s">
        <v>34</v>
      </c>
      <c r="U2" s="4">
        <v>461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45002</v>
      </c>
      <c r="G3" s="6">
        <v>45003</v>
      </c>
      <c r="H3" s="4">
        <v>1</v>
      </c>
      <c r="I3" s="4">
        <v>1</v>
      </c>
      <c r="J3" s="4">
        <v>1</v>
      </c>
      <c r="K3" s="4" t="s">
        <v>30</v>
      </c>
      <c r="L3" s="4">
        <v>328</v>
      </c>
      <c r="M3" s="4">
        <v>328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44982</v>
      </c>
      <c r="S3" s="6">
        <v>45018</v>
      </c>
      <c r="T3" s="4" t="s">
        <v>34</v>
      </c>
      <c r="U3" s="4">
        <v>328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45002</v>
      </c>
      <c r="G4" s="6">
        <v>45003</v>
      </c>
      <c r="H4" s="4">
        <v>1</v>
      </c>
      <c r="I4" s="4">
        <v>1</v>
      </c>
      <c r="J4" s="4">
        <v>1</v>
      </c>
      <c r="K4" s="4" t="s">
        <v>30</v>
      </c>
      <c r="L4" s="4">
        <v>425</v>
      </c>
      <c r="M4" s="4">
        <v>425</v>
      </c>
      <c r="N4" s="4" t="s">
        <v>46</v>
      </c>
      <c r="O4" s="4" t="s">
        <v>32</v>
      </c>
      <c r="P4" s="4" t="s">
        <v>33</v>
      </c>
      <c r="Q4" s="4">
        <v>0</v>
      </c>
      <c r="R4" s="7">
        <v>44992</v>
      </c>
      <c r="S4" s="6">
        <v>45018</v>
      </c>
      <c r="T4" s="4" t="s">
        <v>34</v>
      </c>
      <c r="U4" s="4">
        <v>425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39</v>
      </c>
      <c r="F5" s="6">
        <v>45002</v>
      </c>
      <c r="G5" s="6">
        <v>45003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50</v>
      </c>
      <c r="O5" s="4" t="s">
        <v>32</v>
      </c>
      <c r="P5" s="4" t="s">
        <v>33</v>
      </c>
      <c r="Q5" s="4">
        <v>0</v>
      </c>
      <c r="R5" s="7">
        <v>44997</v>
      </c>
      <c r="S5" s="6">
        <v>45018</v>
      </c>
      <c r="T5" s="4" t="s">
        <v>34</v>
      </c>
      <c r="U5" s="4">
        <v>237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45001</v>
      </c>
      <c r="G6" s="6">
        <v>45003</v>
      </c>
      <c r="H6" s="4">
        <v>1</v>
      </c>
      <c r="I6" s="4">
        <v>2</v>
      </c>
      <c r="J6" s="4">
        <v>2</v>
      </c>
      <c r="K6" s="4" t="s">
        <v>30</v>
      </c>
      <c r="L6" s="4">
        <v>345</v>
      </c>
      <c r="M6" s="4">
        <v>345</v>
      </c>
      <c r="N6" s="4" t="s">
        <v>56</v>
      </c>
      <c r="O6" s="4" t="s">
        <v>32</v>
      </c>
      <c r="P6" s="4" t="s">
        <v>33</v>
      </c>
      <c r="Q6" s="4">
        <v>0</v>
      </c>
      <c r="R6" s="7">
        <v>44997</v>
      </c>
      <c r="S6" s="6">
        <v>45018</v>
      </c>
      <c r="T6" s="4" t="s">
        <v>34</v>
      </c>
      <c r="U6" s="4">
        <v>345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45002</v>
      </c>
      <c r="G7" s="6">
        <v>45003</v>
      </c>
      <c r="H7" s="4">
        <v>1</v>
      </c>
      <c r="I7" s="4">
        <v>1</v>
      </c>
      <c r="J7" s="4">
        <v>1</v>
      </c>
      <c r="K7" s="4" t="s">
        <v>30</v>
      </c>
      <c r="L7" s="4">
        <v>201</v>
      </c>
      <c r="M7" s="4">
        <v>201</v>
      </c>
      <c r="N7" s="4" t="s">
        <v>62</v>
      </c>
      <c r="O7" s="4" t="s">
        <v>32</v>
      </c>
      <c r="P7" s="4" t="s">
        <v>33</v>
      </c>
      <c r="Q7" s="4">
        <v>0</v>
      </c>
      <c r="R7" s="7">
        <v>44998</v>
      </c>
      <c r="S7" s="6">
        <v>45018</v>
      </c>
      <c r="T7" s="4" t="s">
        <v>34</v>
      </c>
      <c r="U7" s="4">
        <v>201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45002</v>
      </c>
      <c r="G8" s="6">
        <v>45003</v>
      </c>
      <c r="H8" s="4">
        <v>1</v>
      </c>
      <c r="I8" s="4">
        <v>1</v>
      </c>
      <c r="J8" s="4">
        <v>1</v>
      </c>
      <c r="K8" s="4" t="s">
        <v>30</v>
      </c>
      <c r="L8" s="4">
        <v>-201</v>
      </c>
      <c r="M8" s="4">
        <v>-201</v>
      </c>
      <c r="N8" s="4" t="s">
        <v>62</v>
      </c>
      <c r="O8" s="4" t="s">
        <v>32</v>
      </c>
      <c r="P8" s="4" t="s">
        <v>33</v>
      </c>
      <c r="Q8" s="4">
        <v>0</v>
      </c>
      <c r="R8" s="7">
        <v>44998</v>
      </c>
      <c r="S8" s="6">
        <v>45018</v>
      </c>
      <c r="T8" s="4" t="s">
        <v>34</v>
      </c>
      <c r="U8" s="4">
        <v>-201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45002</v>
      </c>
      <c r="G9" s="6">
        <v>45003</v>
      </c>
      <c r="H9" s="4">
        <v>1</v>
      </c>
      <c r="I9" s="4">
        <v>1</v>
      </c>
      <c r="J9" s="4">
        <v>1</v>
      </c>
      <c r="K9" s="4" t="s">
        <v>30</v>
      </c>
      <c r="L9" s="4">
        <v>165</v>
      </c>
      <c r="M9" s="4">
        <v>165</v>
      </c>
      <c r="N9" s="4" t="s">
        <v>68</v>
      </c>
      <c r="O9" s="4" t="s">
        <v>32</v>
      </c>
      <c r="P9" s="4" t="s">
        <v>33</v>
      </c>
      <c r="Q9" s="4">
        <v>0</v>
      </c>
      <c r="R9" s="7">
        <v>44999</v>
      </c>
      <c r="S9" s="6">
        <v>45018</v>
      </c>
      <c r="T9" s="4" t="s">
        <v>34</v>
      </c>
      <c r="U9" s="4">
        <v>165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64</v>
      </c>
      <c r="D10" s="4" t="s">
        <v>66</v>
      </c>
      <c r="E10" s="4" t="s">
        <v>67</v>
      </c>
      <c r="F10" s="6">
        <v>45002</v>
      </c>
      <c r="G10" s="6">
        <v>45003</v>
      </c>
      <c r="H10" s="4">
        <v>1</v>
      </c>
      <c r="I10" s="4">
        <v>1</v>
      </c>
      <c r="J10" s="4">
        <v>1</v>
      </c>
      <c r="K10" s="4" t="s">
        <v>30</v>
      </c>
      <c r="L10" s="4">
        <v>-165</v>
      </c>
      <c r="M10" s="4">
        <v>-165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44999</v>
      </c>
      <c r="S10" s="6">
        <v>45018</v>
      </c>
      <c r="T10" s="4" t="s">
        <v>34</v>
      </c>
      <c r="U10" s="4">
        <v>-165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61</v>
      </c>
      <c r="F11" s="6">
        <v>45002</v>
      </c>
      <c r="G11" s="6">
        <v>45003</v>
      </c>
      <c r="H11" s="4">
        <v>1</v>
      </c>
      <c r="I11" s="4">
        <v>1</v>
      </c>
      <c r="J11" s="4">
        <v>1</v>
      </c>
      <c r="K11" s="4" t="s">
        <v>30</v>
      </c>
      <c r="L11" s="4">
        <v>322</v>
      </c>
      <c r="M11" s="4">
        <v>322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44999</v>
      </c>
      <c r="S11" s="6">
        <v>45018</v>
      </c>
      <c r="T11" s="4" t="s">
        <v>34</v>
      </c>
      <c r="U11" s="4">
        <v>322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45002</v>
      </c>
      <c r="G12" s="6">
        <v>45003</v>
      </c>
      <c r="H12" s="4">
        <v>1</v>
      </c>
      <c r="I12" s="4">
        <v>1</v>
      </c>
      <c r="J12" s="4">
        <v>1</v>
      </c>
      <c r="K12" s="4" t="s">
        <v>30</v>
      </c>
      <c r="L12" s="4">
        <v>332</v>
      </c>
      <c r="M12" s="4">
        <v>332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44999</v>
      </c>
      <c r="S12" s="6">
        <v>45018</v>
      </c>
      <c r="T12" s="4" t="s">
        <v>34</v>
      </c>
      <c r="U12" s="4">
        <v>332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61</v>
      </c>
      <c r="F13" s="6">
        <v>45002</v>
      </c>
      <c r="G13" s="6">
        <v>45003</v>
      </c>
      <c r="H13" s="4">
        <v>1</v>
      </c>
      <c r="I13" s="4">
        <v>1</v>
      </c>
      <c r="J13" s="4">
        <v>1</v>
      </c>
      <c r="K13" s="4" t="s">
        <v>30</v>
      </c>
      <c r="L13" s="4">
        <v>388</v>
      </c>
      <c r="M13" s="4">
        <v>388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45001</v>
      </c>
      <c r="S13" s="6">
        <v>45018</v>
      </c>
      <c r="T13" s="4" t="s">
        <v>34</v>
      </c>
      <c r="U13" s="4">
        <v>388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45002</v>
      </c>
      <c r="G14" s="6">
        <v>45003</v>
      </c>
      <c r="H14" s="4">
        <v>2</v>
      </c>
      <c r="I14" s="4">
        <v>1</v>
      </c>
      <c r="J14" s="4">
        <v>2</v>
      </c>
      <c r="K14" s="4" t="s">
        <v>30</v>
      </c>
      <c r="L14" s="4">
        <v>3402</v>
      </c>
      <c r="M14" s="4">
        <v>3402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45001</v>
      </c>
      <c r="S14" s="6">
        <v>45018</v>
      </c>
      <c r="T14" s="4" t="s">
        <v>34</v>
      </c>
      <c r="U14" s="4">
        <v>3402</v>
      </c>
      <c r="V14" s="4">
        <v>0</v>
      </c>
      <c r="W14" s="4">
        <v>0</v>
      </c>
      <c r="X14" s="4" t="s">
        <v>89</v>
      </c>
      <c r="Y14" s="4" t="s">
        <v>42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45002</v>
      </c>
      <c r="G15" s="6">
        <v>45003</v>
      </c>
      <c r="H15" s="4">
        <v>1</v>
      </c>
      <c r="I15" s="4">
        <v>1</v>
      </c>
      <c r="J15" s="4">
        <v>1</v>
      </c>
      <c r="K15" s="4" t="s">
        <v>30</v>
      </c>
      <c r="L15" s="4">
        <v>246</v>
      </c>
      <c r="M15" s="4">
        <v>246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45001</v>
      </c>
      <c r="S15" s="6">
        <v>45018</v>
      </c>
      <c r="T15" s="4" t="s">
        <v>34</v>
      </c>
      <c r="U15" s="4">
        <v>246</v>
      </c>
      <c r="V15" s="4">
        <v>0</v>
      </c>
      <c r="W15" s="4">
        <v>0</v>
      </c>
      <c r="X15" s="4" t="s">
        <v>94</v>
      </c>
      <c r="Y15" s="4" t="s">
        <v>42</v>
      </c>
    </row>
    <row r="16" s="4" customFormat="1" spans="1:25">
      <c r="A16" s="4" t="s">
        <v>85</v>
      </c>
      <c r="B16" s="4" t="s">
        <v>26</v>
      </c>
      <c r="C16" s="4" t="s">
        <v>64</v>
      </c>
      <c r="D16" s="4" t="s">
        <v>86</v>
      </c>
      <c r="E16" s="4" t="s">
        <v>87</v>
      </c>
      <c r="F16" s="6">
        <v>45002</v>
      </c>
      <c r="G16" s="6">
        <v>45003</v>
      </c>
      <c r="H16" s="4">
        <v>2</v>
      </c>
      <c r="I16" s="4">
        <v>1</v>
      </c>
      <c r="J16" s="4">
        <v>2</v>
      </c>
      <c r="K16" s="4" t="s">
        <v>30</v>
      </c>
      <c r="L16" s="4">
        <v>-3402</v>
      </c>
      <c r="M16" s="4">
        <v>-3402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45001</v>
      </c>
      <c r="S16" s="6">
        <v>45018</v>
      </c>
      <c r="T16" s="4" t="s">
        <v>34</v>
      </c>
      <c r="U16" s="4">
        <v>-3402</v>
      </c>
      <c r="V16" s="4">
        <v>0</v>
      </c>
      <c r="W16" s="4">
        <v>0</v>
      </c>
      <c r="X16" s="4" t="s">
        <v>89</v>
      </c>
      <c r="Y16" s="4" t="s">
        <v>42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45002</v>
      </c>
      <c r="G17" s="6">
        <v>45003</v>
      </c>
      <c r="H17" s="4">
        <v>1</v>
      </c>
      <c r="I17" s="4">
        <v>1</v>
      </c>
      <c r="J17" s="4">
        <v>1</v>
      </c>
      <c r="K17" s="4" t="s">
        <v>30</v>
      </c>
      <c r="L17" s="4">
        <v>269</v>
      </c>
      <c r="M17" s="4">
        <v>269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45002</v>
      </c>
      <c r="S17" s="6">
        <v>45018</v>
      </c>
      <c r="T17" s="4" t="s">
        <v>34</v>
      </c>
      <c r="U17" s="4">
        <v>269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45002</v>
      </c>
      <c r="G18" s="6">
        <v>45003</v>
      </c>
      <c r="H18" s="4">
        <v>1</v>
      </c>
      <c r="I18" s="4">
        <v>1</v>
      </c>
      <c r="J18" s="4">
        <v>1</v>
      </c>
      <c r="K18" s="4" t="s">
        <v>30</v>
      </c>
      <c r="L18" s="4">
        <v>154</v>
      </c>
      <c r="M18" s="4">
        <v>154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45002</v>
      </c>
      <c r="S18" s="6">
        <v>45018</v>
      </c>
      <c r="T18" s="4" t="s">
        <v>34</v>
      </c>
      <c r="U18" s="4">
        <v>154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45002</v>
      </c>
      <c r="G19" s="6">
        <v>45003</v>
      </c>
      <c r="H19" s="4">
        <v>1</v>
      </c>
      <c r="I19" s="4">
        <v>1</v>
      </c>
      <c r="J19" s="4">
        <v>1</v>
      </c>
      <c r="K19" s="4" t="s">
        <v>30</v>
      </c>
      <c r="L19" s="4">
        <v>571</v>
      </c>
      <c r="M19" s="4">
        <v>571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45002</v>
      </c>
      <c r="S19" s="6">
        <v>45018</v>
      </c>
      <c r="T19" s="4" t="s">
        <v>34</v>
      </c>
      <c r="U19" s="4">
        <v>571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45002</v>
      </c>
      <c r="G20" s="6">
        <v>45003</v>
      </c>
      <c r="H20" s="4">
        <v>1</v>
      </c>
      <c r="I20" s="4">
        <v>1</v>
      </c>
      <c r="J20" s="4">
        <v>1</v>
      </c>
      <c r="K20" s="4" t="s">
        <v>30</v>
      </c>
      <c r="L20" s="4">
        <v>154</v>
      </c>
      <c r="M20" s="4">
        <v>154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45002</v>
      </c>
      <c r="S20" s="6">
        <v>45018</v>
      </c>
      <c r="T20" s="4" t="s">
        <v>34</v>
      </c>
      <c r="U20" s="4">
        <v>154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45002</v>
      </c>
      <c r="G21" s="6">
        <v>45003</v>
      </c>
      <c r="H21" s="4">
        <v>1</v>
      </c>
      <c r="I21" s="4">
        <v>1</v>
      </c>
      <c r="J21" s="4">
        <v>1</v>
      </c>
      <c r="K21" s="4" t="s">
        <v>30</v>
      </c>
      <c r="L21" s="4">
        <v>88</v>
      </c>
      <c r="M21" s="4">
        <v>88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45002</v>
      </c>
      <c r="S21" s="6">
        <v>45018</v>
      </c>
      <c r="T21" s="4" t="s">
        <v>34</v>
      </c>
      <c r="U21" s="4">
        <v>88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103</v>
      </c>
      <c r="F22" s="6">
        <v>45002</v>
      </c>
      <c r="G22" s="6">
        <v>45003</v>
      </c>
      <c r="H22" s="4">
        <v>1</v>
      </c>
      <c r="I22" s="4">
        <v>1</v>
      </c>
      <c r="J22" s="4">
        <v>1</v>
      </c>
      <c r="K22" s="4" t="s">
        <v>30</v>
      </c>
      <c r="L22" s="4">
        <v>164</v>
      </c>
      <c r="M22" s="4">
        <v>164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45002</v>
      </c>
      <c r="S22" s="6">
        <v>45018</v>
      </c>
      <c r="T22" s="4" t="s">
        <v>34</v>
      </c>
      <c r="U22" s="4">
        <v>164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45002</v>
      </c>
      <c r="G23" s="6">
        <v>45003</v>
      </c>
      <c r="H23" s="4">
        <v>1</v>
      </c>
      <c r="I23" s="4">
        <v>1</v>
      </c>
      <c r="J23" s="4">
        <v>1</v>
      </c>
      <c r="K23" s="4" t="s">
        <v>30</v>
      </c>
      <c r="L23" s="4">
        <v>182</v>
      </c>
      <c r="M23" s="4">
        <v>182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45002</v>
      </c>
      <c r="S23" s="6">
        <v>45018</v>
      </c>
      <c r="T23" s="4" t="s">
        <v>34</v>
      </c>
      <c r="U23" s="4">
        <v>182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45002</v>
      </c>
      <c r="G24" s="6">
        <v>45003</v>
      </c>
      <c r="H24" s="4">
        <v>1</v>
      </c>
      <c r="I24" s="4">
        <v>1</v>
      </c>
      <c r="J24" s="4">
        <v>1</v>
      </c>
      <c r="K24" s="4" t="s">
        <v>30</v>
      </c>
      <c r="L24" s="4">
        <v>159</v>
      </c>
      <c r="M24" s="4">
        <v>159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45002</v>
      </c>
      <c r="S24" s="6">
        <v>45018</v>
      </c>
      <c r="T24" s="4" t="s">
        <v>34</v>
      </c>
      <c r="U24" s="4">
        <v>159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103</v>
      </c>
      <c r="F25" s="6">
        <v>45002</v>
      </c>
      <c r="G25" s="6">
        <v>45003</v>
      </c>
      <c r="H25" s="4">
        <v>1</v>
      </c>
      <c r="I25" s="4">
        <v>1</v>
      </c>
      <c r="J25" s="4">
        <v>1</v>
      </c>
      <c r="K25" s="4" t="s">
        <v>30</v>
      </c>
      <c r="L25" s="4">
        <v>190</v>
      </c>
      <c r="M25" s="4">
        <v>190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45002</v>
      </c>
      <c r="S25" s="6">
        <v>45018</v>
      </c>
      <c r="T25" s="4" t="s">
        <v>34</v>
      </c>
      <c r="U25" s="4">
        <v>190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136</v>
      </c>
      <c r="F26" s="6">
        <v>45002</v>
      </c>
      <c r="G26" s="6">
        <v>45003</v>
      </c>
      <c r="H26" s="4">
        <v>1</v>
      </c>
      <c r="I26" s="4">
        <v>1</v>
      </c>
      <c r="J26" s="4">
        <v>1</v>
      </c>
      <c r="K26" s="4" t="s">
        <v>30</v>
      </c>
      <c r="L26" s="4">
        <v>152</v>
      </c>
      <c r="M26" s="4">
        <v>152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45002</v>
      </c>
      <c r="S26" s="6">
        <v>45018</v>
      </c>
      <c r="T26" s="4" t="s">
        <v>34</v>
      </c>
      <c r="U26" s="4">
        <v>152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97</v>
      </c>
      <c r="F27" s="6">
        <v>45002</v>
      </c>
      <c r="G27" s="6">
        <v>45003</v>
      </c>
      <c r="H27" s="4">
        <v>1</v>
      </c>
      <c r="I27" s="4">
        <v>1</v>
      </c>
      <c r="J27" s="4">
        <v>1</v>
      </c>
      <c r="K27" s="4" t="s">
        <v>30</v>
      </c>
      <c r="L27" s="4">
        <v>447</v>
      </c>
      <c r="M27" s="4">
        <v>447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45002</v>
      </c>
      <c r="S27" s="6">
        <v>45018</v>
      </c>
      <c r="T27" s="4" t="s">
        <v>34</v>
      </c>
      <c r="U27" s="4">
        <v>447</v>
      </c>
      <c r="V27" s="4">
        <v>0</v>
      </c>
      <c r="W27" s="4">
        <v>0</v>
      </c>
      <c r="X27" s="4" t="s">
        <v>153</v>
      </c>
      <c r="Y27" s="4" t="s">
        <v>42</v>
      </c>
    </row>
    <row r="28" s="4" customFormat="1" spans="1:25">
      <c r="A28" s="4" t="s">
        <v>150</v>
      </c>
      <c r="B28" s="4" t="s">
        <v>26</v>
      </c>
      <c r="C28" s="4" t="s">
        <v>64</v>
      </c>
      <c r="D28" s="4" t="s">
        <v>151</v>
      </c>
      <c r="E28" s="4" t="s">
        <v>97</v>
      </c>
      <c r="F28" s="6">
        <v>45002</v>
      </c>
      <c r="G28" s="6">
        <v>45003</v>
      </c>
      <c r="H28" s="4">
        <v>1</v>
      </c>
      <c r="I28" s="4">
        <v>1</v>
      </c>
      <c r="J28" s="4">
        <v>1</v>
      </c>
      <c r="K28" s="4" t="s">
        <v>30</v>
      </c>
      <c r="L28" s="4">
        <v>-447</v>
      </c>
      <c r="M28" s="4">
        <v>-447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45002</v>
      </c>
      <c r="S28" s="6">
        <v>45018</v>
      </c>
      <c r="T28" s="4" t="s">
        <v>34</v>
      </c>
      <c r="U28" s="4">
        <v>-447</v>
      </c>
      <c r="V28" s="4">
        <v>0</v>
      </c>
      <c r="W28" s="4">
        <v>0</v>
      </c>
      <c r="X28" s="4" t="s">
        <v>153</v>
      </c>
      <c r="Y28" s="4" t="s">
        <v>42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45002</v>
      </c>
      <c r="G29" s="6">
        <v>45003</v>
      </c>
      <c r="H29" s="4">
        <v>1</v>
      </c>
      <c r="I29" s="4">
        <v>1</v>
      </c>
      <c r="J29" s="4">
        <v>1</v>
      </c>
      <c r="K29" s="4" t="s">
        <v>30</v>
      </c>
      <c r="L29" s="4">
        <v>401</v>
      </c>
      <c r="M29" s="4">
        <v>401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45002</v>
      </c>
      <c r="S29" s="6">
        <v>45018</v>
      </c>
      <c r="T29" s="4" t="s">
        <v>34</v>
      </c>
      <c r="U29" s="4">
        <v>401</v>
      </c>
      <c r="V29" s="4">
        <v>0</v>
      </c>
      <c r="W29" s="4">
        <v>0</v>
      </c>
      <c r="X29" s="4" t="s">
        <v>158</v>
      </c>
      <c r="Y29" s="4" t="s">
        <v>42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38</v>
      </c>
      <c r="E30" s="4" t="s">
        <v>61</v>
      </c>
      <c r="F30" s="6">
        <v>45003</v>
      </c>
      <c r="G30" s="6">
        <v>45004</v>
      </c>
      <c r="H30" s="4">
        <v>2</v>
      </c>
      <c r="I30" s="4">
        <v>1</v>
      </c>
      <c r="J30" s="4">
        <v>2</v>
      </c>
      <c r="K30" s="4" t="s">
        <v>30</v>
      </c>
      <c r="L30" s="4">
        <v>722</v>
      </c>
      <c r="M30" s="4">
        <v>722</v>
      </c>
      <c r="N30" s="4" t="s">
        <v>160</v>
      </c>
      <c r="O30" s="4" t="s">
        <v>161</v>
      </c>
      <c r="P30" s="4" t="s">
        <v>33</v>
      </c>
      <c r="Q30" s="4">
        <v>0</v>
      </c>
      <c r="R30" s="7">
        <v>44984</v>
      </c>
      <c r="S30" s="6">
        <v>45019</v>
      </c>
      <c r="T30" s="4" t="s">
        <v>34</v>
      </c>
      <c r="U30" s="4">
        <v>722</v>
      </c>
      <c r="V30" s="4">
        <v>0</v>
      </c>
      <c r="W30" s="4">
        <v>0</v>
      </c>
      <c r="X30" s="4" t="s">
        <v>162</v>
      </c>
      <c r="Y30" s="4" t="s">
        <v>42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45003</v>
      </c>
      <c r="G31" s="6">
        <v>45004</v>
      </c>
      <c r="H31" s="4">
        <v>1</v>
      </c>
      <c r="I31" s="4">
        <v>1</v>
      </c>
      <c r="J31" s="4">
        <v>1</v>
      </c>
      <c r="K31" s="4" t="s">
        <v>30</v>
      </c>
      <c r="L31" s="4">
        <v>207</v>
      </c>
      <c r="M31" s="4">
        <v>207</v>
      </c>
      <c r="N31" s="4" t="s">
        <v>166</v>
      </c>
      <c r="O31" s="4" t="s">
        <v>161</v>
      </c>
      <c r="P31" s="4" t="s">
        <v>33</v>
      </c>
      <c r="Q31" s="4">
        <v>0</v>
      </c>
      <c r="R31" s="7">
        <v>44990</v>
      </c>
      <c r="S31" s="6">
        <v>45019</v>
      </c>
      <c r="T31" s="4" t="s">
        <v>34</v>
      </c>
      <c r="U31" s="4">
        <v>207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61</v>
      </c>
      <c r="F32" s="6">
        <v>45003</v>
      </c>
      <c r="G32" s="6">
        <v>45004</v>
      </c>
      <c r="H32" s="4">
        <v>1</v>
      </c>
      <c r="I32" s="4">
        <v>1</v>
      </c>
      <c r="J32" s="4">
        <v>1</v>
      </c>
      <c r="K32" s="4" t="s">
        <v>30</v>
      </c>
      <c r="L32" s="4">
        <v>252</v>
      </c>
      <c r="M32" s="4">
        <v>252</v>
      </c>
      <c r="N32" s="4" t="s">
        <v>171</v>
      </c>
      <c r="O32" s="4" t="s">
        <v>161</v>
      </c>
      <c r="P32" s="4" t="s">
        <v>33</v>
      </c>
      <c r="Q32" s="4">
        <v>0</v>
      </c>
      <c r="R32" s="7">
        <v>44991</v>
      </c>
      <c r="S32" s="6">
        <v>45019</v>
      </c>
      <c r="T32" s="4" t="s">
        <v>34</v>
      </c>
      <c r="U32" s="4">
        <v>252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39</v>
      </c>
      <c r="F33" s="6">
        <v>45002</v>
      </c>
      <c r="G33" s="6">
        <v>45004</v>
      </c>
      <c r="H33" s="4">
        <v>1</v>
      </c>
      <c r="I33" s="4">
        <v>2</v>
      </c>
      <c r="J33" s="4">
        <v>2</v>
      </c>
      <c r="K33" s="4" t="s">
        <v>30</v>
      </c>
      <c r="L33" s="4">
        <v>725</v>
      </c>
      <c r="M33" s="4">
        <v>725</v>
      </c>
      <c r="N33" s="4" t="s">
        <v>176</v>
      </c>
      <c r="O33" s="4" t="s">
        <v>161</v>
      </c>
      <c r="P33" s="4" t="s">
        <v>33</v>
      </c>
      <c r="Q33" s="4">
        <v>0</v>
      </c>
      <c r="R33" s="7">
        <v>44991</v>
      </c>
      <c r="S33" s="6">
        <v>45019</v>
      </c>
      <c r="T33" s="4" t="s">
        <v>34</v>
      </c>
      <c r="U33" s="4">
        <v>725</v>
      </c>
      <c r="V33" s="4">
        <v>0</v>
      </c>
      <c r="W33" s="4">
        <v>0</v>
      </c>
      <c r="X33" s="4" t="s">
        <v>177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61</v>
      </c>
      <c r="F34" s="6">
        <v>45003</v>
      </c>
      <c r="G34" s="6">
        <v>45004</v>
      </c>
      <c r="H34" s="4">
        <v>1</v>
      </c>
      <c r="I34" s="4">
        <v>1</v>
      </c>
      <c r="J34" s="4">
        <v>1</v>
      </c>
      <c r="K34" s="4" t="s">
        <v>30</v>
      </c>
      <c r="L34" s="4">
        <v>357</v>
      </c>
      <c r="M34" s="4">
        <v>357</v>
      </c>
      <c r="N34" s="4" t="s">
        <v>181</v>
      </c>
      <c r="O34" s="4" t="s">
        <v>161</v>
      </c>
      <c r="P34" s="4" t="s">
        <v>33</v>
      </c>
      <c r="Q34" s="4">
        <v>0</v>
      </c>
      <c r="R34" s="7">
        <v>44991</v>
      </c>
      <c r="S34" s="6">
        <v>45019</v>
      </c>
      <c r="T34" s="4" t="s">
        <v>34</v>
      </c>
      <c r="U34" s="4">
        <v>357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170</v>
      </c>
      <c r="E35" s="4" t="s">
        <v>61</v>
      </c>
      <c r="F35" s="6">
        <v>45002</v>
      </c>
      <c r="G35" s="6">
        <v>45004</v>
      </c>
      <c r="H35" s="4">
        <v>1</v>
      </c>
      <c r="I35" s="4">
        <v>2</v>
      </c>
      <c r="J35" s="4">
        <v>2</v>
      </c>
      <c r="K35" s="4" t="s">
        <v>30</v>
      </c>
      <c r="L35" s="4">
        <v>504</v>
      </c>
      <c r="M35" s="4">
        <v>504</v>
      </c>
      <c r="N35" s="4" t="s">
        <v>185</v>
      </c>
      <c r="O35" s="4" t="s">
        <v>161</v>
      </c>
      <c r="P35" s="4" t="s">
        <v>33</v>
      </c>
      <c r="Q35" s="4">
        <v>0</v>
      </c>
      <c r="R35" s="7">
        <v>44991</v>
      </c>
      <c r="S35" s="6">
        <v>45019</v>
      </c>
      <c r="T35" s="4" t="s">
        <v>34</v>
      </c>
      <c r="U35" s="4">
        <v>504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45003</v>
      </c>
      <c r="G36" s="6">
        <v>45004</v>
      </c>
      <c r="H36" s="4">
        <v>1</v>
      </c>
      <c r="I36" s="4">
        <v>1</v>
      </c>
      <c r="J36" s="4">
        <v>1</v>
      </c>
      <c r="K36" s="4" t="s">
        <v>30</v>
      </c>
      <c r="L36" s="4">
        <v>312</v>
      </c>
      <c r="M36" s="4">
        <v>312</v>
      </c>
      <c r="N36" s="4" t="s">
        <v>191</v>
      </c>
      <c r="O36" s="4" t="s">
        <v>161</v>
      </c>
      <c r="P36" s="4" t="s">
        <v>33</v>
      </c>
      <c r="Q36" s="4">
        <v>0</v>
      </c>
      <c r="R36" s="7">
        <v>44996</v>
      </c>
      <c r="S36" s="6">
        <v>45019</v>
      </c>
      <c r="T36" s="4" t="s">
        <v>34</v>
      </c>
      <c r="U36" s="4">
        <v>312</v>
      </c>
      <c r="V36" s="4">
        <v>0</v>
      </c>
      <c r="W36" s="4">
        <v>0</v>
      </c>
      <c r="X36" s="4" t="s">
        <v>192</v>
      </c>
      <c r="Y36" s="4" t="s">
        <v>193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195</v>
      </c>
      <c r="E37" s="4" t="s">
        <v>136</v>
      </c>
      <c r="F37" s="6">
        <v>45003</v>
      </c>
      <c r="G37" s="6">
        <v>45004</v>
      </c>
      <c r="H37" s="4">
        <v>1</v>
      </c>
      <c r="I37" s="4">
        <v>1</v>
      </c>
      <c r="J37" s="4">
        <v>1</v>
      </c>
      <c r="K37" s="4" t="s">
        <v>30</v>
      </c>
      <c r="L37" s="4">
        <v>185</v>
      </c>
      <c r="M37" s="4">
        <v>185</v>
      </c>
      <c r="N37" s="4" t="s">
        <v>196</v>
      </c>
      <c r="O37" s="4" t="s">
        <v>161</v>
      </c>
      <c r="P37" s="4" t="s">
        <v>33</v>
      </c>
      <c r="Q37" s="4">
        <v>0</v>
      </c>
      <c r="R37" s="7">
        <v>44997</v>
      </c>
      <c r="S37" s="6">
        <v>45019</v>
      </c>
      <c r="T37" s="4" t="s">
        <v>34</v>
      </c>
      <c r="U37" s="4">
        <v>185</v>
      </c>
      <c r="V37" s="4">
        <v>0</v>
      </c>
      <c r="W37" s="4">
        <v>0</v>
      </c>
      <c r="X37" s="4" t="s">
        <v>197</v>
      </c>
      <c r="Y37" s="4" t="s">
        <v>42</v>
      </c>
    </row>
    <row r="38" s="4" customFormat="1" spans="1:25">
      <c r="A38" s="4" t="s">
        <v>194</v>
      </c>
      <c r="B38" s="4" t="s">
        <v>26</v>
      </c>
      <c r="C38" s="4" t="s">
        <v>64</v>
      </c>
      <c r="D38" s="4" t="s">
        <v>195</v>
      </c>
      <c r="E38" s="4" t="s">
        <v>136</v>
      </c>
      <c r="F38" s="6">
        <v>45003</v>
      </c>
      <c r="G38" s="6">
        <v>45004</v>
      </c>
      <c r="H38" s="4">
        <v>1</v>
      </c>
      <c r="I38" s="4">
        <v>1</v>
      </c>
      <c r="J38" s="4">
        <v>1</v>
      </c>
      <c r="K38" s="4" t="s">
        <v>30</v>
      </c>
      <c r="L38" s="4">
        <v>-185</v>
      </c>
      <c r="M38" s="4">
        <v>-185</v>
      </c>
      <c r="N38" s="4" t="s">
        <v>196</v>
      </c>
      <c r="O38" s="4" t="s">
        <v>161</v>
      </c>
      <c r="P38" s="4" t="s">
        <v>33</v>
      </c>
      <c r="Q38" s="4">
        <v>0</v>
      </c>
      <c r="R38" s="7">
        <v>44997</v>
      </c>
      <c r="S38" s="6">
        <v>45019</v>
      </c>
      <c r="T38" s="4" t="s">
        <v>34</v>
      </c>
      <c r="U38" s="4">
        <v>-185</v>
      </c>
      <c r="V38" s="4">
        <v>0</v>
      </c>
      <c r="W38" s="4">
        <v>0</v>
      </c>
      <c r="X38" s="4" t="s">
        <v>197</v>
      </c>
      <c r="Y38" s="4" t="s">
        <v>42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97</v>
      </c>
      <c r="F39" s="6">
        <v>45003</v>
      </c>
      <c r="G39" s="6">
        <v>45004</v>
      </c>
      <c r="H39" s="4">
        <v>1</v>
      </c>
      <c r="I39" s="4">
        <v>1</v>
      </c>
      <c r="J39" s="4">
        <v>1</v>
      </c>
      <c r="K39" s="4" t="s">
        <v>30</v>
      </c>
      <c r="L39" s="4">
        <v>418</v>
      </c>
      <c r="M39" s="4">
        <v>418</v>
      </c>
      <c r="N39" s="4" t="s">
        <v>200</v>
      </c>
      <c r="O39" s="4" t="s">
        <v>161</v>
      </c>
      <c r="P39" s="4" t="s">
        <v>33</v>
      </c>
      <c r="Q39" s="4">
        <v>0</v>
      </c>
      <c r="R39" s="7">
        <v>44998</v>
      </c>
      <c r="S39" s="6">
        <v>45019</v>
      </c>
      <c r="T39" s="4" t="s">
        <v>34</v>
      </c>
      <c r="U39" s="4">
        <v>418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45003</v>
      </c>
      <c r="G40" s="6">
        <v>45004</v>
      </c>
      <c r="H40" s="4">
        <v>1</v>
      </c>
      <c r="I40" s="4">
        <v>1</v>
      </c>
      <c r="J40" s="4">
        <v>1</v>
      </c>
      <c r="K40" s="4" t="s">
        <v>30</v>
      </c>
      <c r="L40" s="4">
        <v>459</v>
      </c>
      <c r="M40" s="4">
        <v>459</v>
      </c>
      <c r="N40" s="4" t="s">
        <v>206</v>
      </c>
      <c r="O40" s="4" t="s">
        <v>161</v>
      </c>
      <c r="P40" s="4" t="s">
        <v>33</v>
      </c>
      <c r="Q40" s="4">
        <v>0</v>
      </c>
      <c r="R40" s="7">
        <v>44998</v>
      </c>
      <c r="S40" s="6">
        <v>45019</v>
      </c>
      <c r="T40" s="4" t="s">
        <v>34</v>
      </c>
      <c r="U40" s="4">
        <v>459</v>
      </c>
      <c r="V40" s="4">
        <v>0</v>
      </c>
      <c r="W40" s="4">
        <v>0</v>
      </c>
      <c r="X40" s="4" t="s">
        <v>207</v>
      </c>
      <c r="Y40" s="4" t="s">
        <v>42</v>
      </c>
    </row>
    <row r="41" s="4" customFormat="1" spans="1:25">
      <c r="A41" s="4" t="s">
        <v>203</v>
      </c>
      <c r="B41" s="4" t="s">
        <v>26</v>
      </c>
      <c r="C41" s="4" t="s">
        <v>64</v>
      </c>
      <c r="D41" s="4" t="s">
        <v>204</v>
      </c>
      <c r="E41" s="4" t="s">
        <v>205</v>
      </c>
      <c r="F41" s="6">
        <v>45003</v>
      </c>
      <c r="G41" s="6">
        <v>45004</v>
      </c>
      <c r="H41" s="4">
        <v>1</v>
      </c>
      <c r="I41" s="4">
        <v>1</v>
      </c>
      <c r="J41" s="4">
        <v>1</v>
      </c>
      <c r="K41" s="4" t="s">
        <v>30</v>
      </c>
      <c r="L41" s="4">
        <v>-459</v>
      </c>
      <c r="M41" s="4">
        <v>-459</v>
      </c>
      <c r="N41" s="4" t="s">
        <v>206</v>
      </c>
      <c r="O41" s="4" t="s">
        <v>161</v>
      </c>
      <c r="P41" s="4" t="s">
        <v>33</v>
      </c>
      <c r="Q41" s="4">
        <v>0</v>
      </c>
      <c r="R41" s="7">
        <v>44998</v>
      </c>
      <c r="S41" s="6">
        <v>45019</v>
      </c>
      <c r="T41" s="4" t="s">
        <v>34</v>
      </c>
      <c r="U41" s="4">
        <v>-459</v>
      </c>
      <c r="V41" s="4">
        <v>0</v>
      </c>
      <c r="W41" s="4">
        <v>0</v>
      </c>
      <c r="X41" s="4" t="s">
        <v>207</v>
      </c>
      <c r="Y41" s="4" t="s">
        <v>42</v>
      </c>
    </row>
    <row r="42" s="4" customFormat="1" spans="1:25">
      <c r="A42" s="4" t="s">
        <v>198</v>
      </c>
      <c r="B42" s="4" t="s">
        <v>26</v>
      </c>
      <c r="C42" s="4" t="s">
        <v>64</v>
      </c>
      <c r="D42" s="4" t="s">
        <v>199</v>
      </c>
      <c r="E42" s="4" t="s">
        <v>97</v>
      </c>
      <c r="F42" s="6">
        <v>45003</v>
      </c>
      <c r="G42" s="6">
        <v>45004</v>
      </c>
      <c r="H42" s="4">
        <v>1</v>
      </c>
      <c r="I42" s="4">
        <v>1</v>
      </c>
      <c r="J42" s="4">
        <v>1</v>
      </c>
      <c r="K42" s="4" t="s">
        <v>30</v>
      </c>
      <c r="L42" s="4">
        <v>-418</v>
      </c>
      <c r="M42" s="4">
        <v>-418</v>
      </c>
      <c r="N42" s="4" t="s">
        <v>200</v>
      </c>
      <c r="O42" s="4" t="s">
        <v>161</v>
      </c>
      <c r="P42" s="4" t="s">
        <v>33</v>
      </c>
      <c r="Q42" s="4">
        <v>0</v>
      </c>
      <c r="R42" s="7">
        <v>44998</v>
      </c>
      <c r="S42" s="6">
        <v>45019</v>
      </c>
      <c r="T42" s="4" t="s">
        <v>34</v>
      </c>
      <c r="U42" s="4">
        <v>-418</v>
      </c>
      <c r="V42" s="4">
        <v>0</v>
      </c>
      <c r="W42" s="4">
        <v>0</v>
      </c>
      <c r="X42" s="4" t="s">
        <v>201</v>
      </c>
      <c r="Y42" s="4" t="s">
        <v>202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45003</v>
      </c>
      <c r="G43" s="6">
        <v>45004</v>
      </c>
      <c r="H43" s="4">
        <v>1</v>
      </c>
      <c r="I43" s="4">
        <v>1</v>
      </c>
      <c r="J43" s="4">
        <v>1</v>
      </c>
      <c r="K43" s="4" t="s">
        <v>30</v>
      </c>
      <c r="L43" s="4">
        <v>234</v>
      </c>
      <c r="M43" s="4">
        <v>234</v>
      </c>
      <c r="N43" s="4" t="s">
        <v>211</v>
      </c>
      <c r="O43" s="4" t="s">
        <v>161</v>
      </c>
      <c r="P43" s="4" t="s">
        <v>33</v>
      </c>
      <c r="Q43" s="4">
        <v>0</v>
      </c>
      <c r="R43" s="7">
        <v>44999</v>
      </c>
      <c r="S43" s="6">
        <v>45019</v>
      </c>
      <c r="T43" s="4" t="s">
        <v>34</v>
      </c>
      <c r="U43" s="4">
        <v>234</v>
      </c>
      <c r="V43" s="4">
        <v>0</v>
      </c>
      <c r="W43" s="4">
        <v>0</v>
      </c>
      <c r="X43" s="4" t="s">
        <v>212</v>
      </c>
      <c r="Y43" s="4" t="s">
        <v>213</v>
      </c>
    </row>
    <row r="44" s="4" customFormat="1" spans="1:25">
      <c r="A44" s="4" t="s">
        <v>214</v>
      </c>
      <c r="B44" s="4" t="s">
        <v>26</v>
      </c>
      <c r="C44" s="4" t="s">
        <v>27</v>
      </c>
      <c r="D44" s="4" t="s">
        <v>215</v>
      </c>
      <c r="E44" s="4" t="s">
        <v>39</v>
      </c>
      <c r="F44" s="6">
        <v>45003</v>
      </c>
      <c r="G44" s="6">
        <v>45004</v>
      </c>
      <c r="H44" s="4">
        <v>1</v>
      </c>
      <c r="I44" s="4">
        <v>1</v>
      </c>
      <c r="J44" s="4">
        <v>1</v>
      </c>
      <c r="K44" s="4" t="s">
        <v>30</v>
      </c>
      <c r="L44" s="4">
        <v>234</v>
      </c>
      <c r="M44" s="4">
        <v>234</v>
      </c>
      <c r="N44" s="4" t="s">
        <v>216</v>
      </c>
      <c r="O44" s="4" t="s">
        <v>161</v>
      </c>
      <c r="P44" s="4" t="s">
        <v>33</v>
      </c>
      <c r="Q44" s="4">
        <v>0</v>
      </c>
      <c r="R44" s="7">
        <v>44999</v>
      </c>
      <c r="S44" s="6">
        <v>45019</v>
      </c>
      <c r="T44" s="4" t="s">
        <v>34</v>
      </c>
      <c r="U44" s="4">
        <v>234</v>
      </c>
      <c r="V44" s="4">
        <v>0</v>
      </c>
      <c r="W44" s="4">
        <v>0</v>
      </c>
      <c r="X44" s="4" t="s">
        <v>217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45003</v>
      </c>
      <c r="G45" s="6">
        <v>45004</v>
      </c>
      <c r="H45" s="4">
        <v>1</v>
      </c>
      <c r="I45" s="4">
        <v>1</v>
      </c>
      <c r="J45" s="4">
        <v>1</v>
      </c>
      <c r="K45" s="4" t="s">
        <v>30</v>
      </c>
      <c r="L45" s="4">
        <v>590</v>
      </c>
      <c r="M45" s="4">
        <v>590</v>
      </c>
      <c r="N45" s="4" t="s">
        <v>222</v>
      </c>
      <c r="O45" s="4" t="s">
        <v>161</v>
      </c>
      <c r="P45" s="4" t="s">
        <v>33</v>
      </c>
      <c r="Q45" s="4">
        <v>0</v>
      </c>
      <c r="R45" s="7">
        <v>44999</v>
      </c>
      <c r="S45" s="6">
        <v>45019</v>
      </c>
      <c r="T45" s="4" t="s">
        <v>34</v>
      </c>
      <c r="U45" s="4">
        <v>590</v>
      </c>
      <c r="V45" s="4">
        <v>0</v>
      </c>
      <c r="W45" s="4">
        <v>0</v>
      </c>
      <c r="X45" s="4" t="s">
        <v>223</v>
      </c>
      <c r="Y45" s="4" t="s">
        <v>224</v>
      </c>
    </row>
    <row r="46" s="4" customFormat="1" spans="1:25">
      <c r="A46" s="4" t="s">
        <v>214</v>
      </c>
      <c r="B46" s="4" t="s">
        <v>26</v>
      </c>
      <c r="C46" s="4" t="s">
        <v>64</v>
      </c>
      <c r="D46" s="4" t="s">
        <v>215</v>
      </c>
      <c r="E46" s="4" t="s">
        <v>39</v>
      </c>
      <c r="F46" s="6">
        <v>45003</v>
      </c>
      <c r="G46" s="6">
        <v>45004</v>
      </c>
      <c r="H46" s="4">
        <v>1</v>
      </c>
      <c r="I46" s="4">
        <v>1</v>
      </c>
      <c r="J46" s="4">
        <v>1</v>
      </c>
      <c r="K46" s="4" t="s">
        <v>30</v>
      </c>
      <c r="L46" s="4">
        <v>-234</v>
      </c>
      <c r="M46" s="4">
        <v>-234</v>
      </c>
      <c r="N46" s="4" t="s">
        <v>216</v>
      </c>
      <c r="O46" s="4" t="s">
        <v>161</v>
      </c>
      <c r="P46" s="4" t="s">
        <v>33</v>
      </c>
      <c r="Q46" s="4">
        <v>0</v>
      </c>
      <c r="R46" s="7">
        <v>44999</v>
      </c>
      <c r="S46" s="6">
        <v>45019</v>
      </c>
      <c r="T46" s="4" t="s">
        <v>34</v>
      </c>
      <c r="U46" s="4">
        <v>-234</v>
      </c>
      <c r="V46" s="4">
        <v>0</v>
      </c>
      <c r="W46" s="4">
        <v>0</v>
      </c>
      <c r="X46" s="4" t="s">
        <v>217</v>
      </c>
      <c r="Y46" s="4" t="s">
        <v>218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39</v>
      </c>
      <c r="F47" s="6">
        <v>45003</v>
      </c>
      <c r="G47" s="6">
        <v>45004</v>
      </c>
      <c r="H47" s="4">
        <v>1</v>
      </c>
      <c r="I47" s="4">
        <v>1</v>
      </c>
      <c r="J47" s="4">
        <v>1</v>
      </c>
      <c r="K47" s="4" t="s">
        <v>30</v>
      </c>
      <c r="L47" s="4">
        <v>195</v>
      </c>
      <c r="M47" s="4">
        <v>195</v>
      </c>
      <c r="N47" s="4" t="s">
        <v>227</v>
      </c>
      <c r="O47" s="4" t="s">
        <v>161</v>
      </c>
      <c r="P47" s="4" t="s">
        <v>33</v>
      </c>
      <c r="Q47" s="4">
        <v>0</v>
      </c>
      <c r="R47" s="7">
        <v>45000</v>
      </c>
      <c r="S47" s="6">
        <v>45019</v>
      </c>
      <c r="T47" s="4" t="s">
        <v>34</v>
      </c>
      <c r="U47" s="4">
        <v>195</v>
      </c>
      <c r="V47" s="4">
        <v>0</v>
      </c>
      <c r="W47" s="4">
        <v>0</v>
      </c>
      <c r="X47" s="4" t="s">
        <v>228</v>
      </c>
      <c r="Y47" s="4" t="s">
        <v>229</v>
      </c>
    </row>
    <row r="48" s="4" customFormat="1" spans="1:25">
      <c r="A48" s="4" t="s">
        <v>230</v>
      </c>
      <c r="B48" s="4" t="s">
        <v>26</v>
      </c>
      <c r="C48" s="4" t="s">
        <v>27</v>
      </c>
      <c r="D48" s="4" t="s">
        <v>231</v>
      </c>
      <c r="E48" s="4" t="s">
        <v>232</v>
      </c>
      <c r="F48" s="6">
        <v>45003</v>
      </c>
      <c r="G48" s="6">
        <v>45004</v>
      </c>
      <c r="H48" s="4">
        <v>1</v>
      </c>
      <c r="I48" s="4">
        <v>1</v>
      </c>
      <c r="J48" s="4">
        <v>1</v>
      </c>
      <c r="K48" s="4" t="s">
        <v>30</v>
      </c>
      <c r="L48" s="4">
        <v>173</v>
      </c>
      <c r="M48" s="4">
        <v>173</v>
      </c>
      <c r="N48" s="4" t="s">
        <v>233</v>
      </c>
      <c r="O48" s="4" t="s">
        <v>161</v>
      </c>
      <c r="P48" s="4" t="s">
        <v>33</v>
      </c>
      <c r="Q48" s="4">
        <v>0</v>
      </c>
      <c r="R48" s="7">
        <v>45000</v>
      </c>
      <c r="S48" s="6">
        <v>45019</v>
      </c>
      <c r="T48" s="4" t="s">
        <v>34</v>
      </c>
      <c r="U48" s="4">
        <v>173</v>
      </c>
      <c r="V48" s="4">
        <v>0</v>
      </c>
      <c r="W48" s="4">
        <v>0</v>
      </c>
      <c r="X48" s="4" t="s">
        <v>234</v>
      </c>
      <c r="Y48" s="4" t="s">
        <v>235</v>
      </c>
    </row>
    <row r="49" s="4" customFormat="1" spans="1:25">
      <c r="A49" s="4" t="s">
        <v>225</v>
      </c>
      <c r="B49" s="4" t="s">
        <v>26</v>
      </c>
      <c r="C49" s="4" t="s">
        <v>64</v>
      </c>
      <c r="D49" s="4" t="s">
        <v>226</v>
      </c>
      <c r="E49" s="4" t="s">
        <v>39</v>
      </c>
      <c r="F49" s="6">
        <v>45003</v>
      </c>
      <c r="G49" s="6">
        <v>45004</v>
      </c>
      <c r="H49" s="4">
        <v>1</v>
      </c>
      <c r="I49" s="4">
        <v>1</v>
      </c>
      <c r="J49" s="4">
        <v>1</v>
      </c>
      <c r="K49" s="4" t="s">
        <v>30</v>
      </c>
      <c r="L49" s="4">
        <v>-195</v>
      </c>
      <c r="M49" s="4">
        <v>-195</v>
      </c>
      <c r="N49" s="4" t="s">
        <v>227</v>
      </c>
      <c r="O49" s="4" t="s">
        <v>161</v>
      </c>
      <c r="P49" s="4" t="s">
        <v>33</v>
      </c>
      <c r="Q49" s="4">
        <v>0</v>
      </c>
      <c r="R49" s="7">
        <v>45000</v>
      </c>
      <c r="S49" s="6">
        <v>45019</v>
      </c>
      <c r="T49" s="4" t="s">
        <v>34</v>
      </c>
      <c r="U49" s="4">
        <v>-195</v>
      </c>
      <c r="V49" s="4">
        <v>0</v>
      </c>
      <c r="W49" s="4">
        <v>0</v>
      </c>
      <c r="X49" s="4" t="s">
        <v>228</v>
      </c>
      <c r="Y49" s="4" t="s">
        <v>229</v>
      </c>
    </row>
    <row r="50" s="4" customFormat="1" spans="1:25">
      <c r="A50" s="4" t="s">
        <v>236</v>
      </c>
      <c r="B50" s="4" t="s">
        <v>26</v>
      </c>
      <c r="C50" s="4" t="s">
        <v>27</v>
      </c>
      <c r="D50" s="4" t="s">
        <v>237</v>
      </c>
      <c r="E50" s="4" t="s">
        <v>238</v>
      </c>
      <c r="F50" s="6">
        <v>45003</v>
      </c>
      <c r="G50" s="6">
        <v>45004</v>
      </c>
      <c r="H50" s="4">
        <v>1</v>
      </c>
      <c r="I50" s="4">
        <v>1</v>
      </c>
      <c r="J50" s="4">
        <v>1</v>
      </c>
      <c r="K50" s="4" t="s">
        <v>30</v>
      </c>
      <c r="L50" s="4">
        <v>337</v>
      </c>
      <c r="M50" s="4">
        <v>337</v>
      </c>
      <c r="N50" s="4" t="s">
        <v>239</v>
      </c>
      <c r="O50" s="4" t="s">
        <v>161</v>
      </c>
      <c r="P50" s="4" t="s">
        <v>33</v>
      </c>
      <c r="Q50" s="4">
        <v>0</v>
      </c>
      <c r="R50" s="7">
        <v>45000</v>
      </c>
      <c r="S50" s="6">
        <v>45019</v>
      </c>
      <c r="T50" s="4" t="s">
        <v>34</v>
      </c>
      <c r="U50" s="4">
        <v>337</v>
      </c>
      <c r="V50" s="4">
        <v>0</v>
      </c>
      <c r="W50" s="4">
        <v>0</v>
      </c>
      <c r="X50" s="4" t="s">
        <v>240</v>
      </c>
      <c r="Y50" s="4" t="s">
        <v>42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238</v>
      </c>
      <c r="F51" s="6">
        <v>45003</v>
      </c>
      <c r="G51" s="6">
        <v>45004</v>
      </c>
      <c r="H51" s="4">
        <v>1</v>
      </c>
      <c r="I51" s="4">
        <v>1</v>
      </c>
      <c r="J51" s="4">
        <v>1</v>
      </c>
      <c r="K51" s="4" t="s">
        <v>30</v>
      </c>
      <c r="L51" s="4">
        <v>886</v>
      </c>
      <c r="M51" s="4">
        <v>886</v>
      </c>
      <c r="N51" s="4" t="s">
        <v>243</v>
      </c>
      <c r="O51" s="4" t="s">
        <v>161</v>
      </c>
      <c r="P51" s="4" t="s">
        <v>33</v>
      </c>
      <c r="Q51" s="4">
        <v>0</v>
      </c>
      <c r="R51" s="7">
        <v>45000</v>
      </c>
      <c r="S51" s="6">
        <v>45019</v>
      </c>
      <c r="T51" s="4" t="s">
        <v>34</v>
      </c>
      <c r="U51" s="4">
        <v>886</v>
      </c>
      <c r="V51" s="4">
        <v>0</v>
      </c>
      <c r="W51" s="4">
        <v>0</v>
      </c>
      <c r="X51" s="4" t="s">
        <v>244</v>
      </c>
      <c r="Y51" s="4" t="s">
        <v>245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97</v>
      </c>
      <c r="F52" s="6">
        <v>45003</v>
      </c>
      <c r="G52" s="6">
        <v>45004</v>
      </c>
      <c r="H52" s="4">
        <v>1</v>
      </c>
      <c r="I52" s="4">
        <v>1</v>
      </c>
      <c r="J52" s="4">
        <v>1</v>
      </c>
      <c r="K52" s="4" t="s">
        <v>30</v>
      </c>
      <c r="L52" s="4">
        <v>158</v>
      </c>
      <c r="M52" s="4">
        <v>158</v>
      </c>
      <c r="N52" s="4" t="s">
        <v>248</v>
      </c>
      <c r="O52" s="4" t="s">
        <v>161</v>
      </c>
      <c r="P52" s="4" t="s">
        <v>33</v>
      </c>
      <c r="Q52" s="4">
        <v>0</v>
      </c>
      <c r="R52" s="7">
        <v>45000</v>
      </c>
      <c r="S52" s="6">
        <v>45019</v>
      </c>
      <c r="T52" s="4" t="s">
        <v>34</v>
      </c>
      <c r="U52" s="4">
        <v>158</v>
      </c>
      <c r="V52" s="4">
        <v>0</v>
      </c>
      <c r="W52" s="4">
        <v>0</v>
      </c>
      <c r="X52" s="4" t="s">
        <v>249</v>
      </c>
      <c r="Y52" s="4" t="s">
        <v>42</v>
      </c>
    </row>
    <row r="53" s="4" customFormat="1" spans="1:25">
      <c r="A53" s="4" t="s">
        <v>250</v>
      </c>
      <c r="B53" s="4" t="s">
        <v>26</v>
      </c>
      <c r="C53" s="4" t="s">
        <v>27</v>
      </c>
      <c r="D53" s="4" t="s">
        <v>251</v>
      </c>
      <c r="E53" s="4" t="s">
        <v>97</v>
      </c>
      <c r="F53" s="6">
        <v>45003</v>
      </c>
      <c r="G53" s="6">
        <v>45004</v>
      </c>
      <c r="H53" s="4">
        <v>1</v>
      </c>
      <c r="I53" s="4">
        <v>1</v>
      </c>
      <c r="J53" s="4">
        <v>1</v>
      </c>
      <c r="K53" s="4" t="s">
        <v>30</v>
      </c>
      <c r="L53" s="4">
        <v>170</v>
      </c>
      <c r="M53" s="4">
        <v>170</v>
      </c>
      <c r="N53" s="4" t="s">
        <v>252</v>
      </c>
      <c r="O53" s="4" t="s">
        <v>161</v>
      </c>
      <c r="P53" s="4" t="s">
        <v>33</v>
      </c>
      <c r="Q53" s="4">
        <v>0</v>
      </c>
      <c r="R53" s="7">
        <v>45001</v>
      </c>
      <c r="S53" s="6">
        <v>45019</v>
      </c>
      <c r="T53" s="4" t="s">
        <v>34</v>
      </c>
      <c r="U53" s="4">
        <v>170</v>
      </c>
      <c r="V53" s="4">
        <v>0</v>
      </c>
      <c r="W53" s="4">
        <v>0</v>
      </c>
      <c r="X53" s="4" t="s">
        <v>253</v>
      </c>
      <c r="Y53" s="4" t="s">
        <v>254</v>
      </c>
    </row>
    <row r="54" s="4" customFormat="1" spans="1:25">
      <c r="A54" s="4" t="s">
        <v>255</v>
      </c>
      <c r="B54" s="4" t="s">
        <v>26</v>
      </c>
      <c r="C54" s="4" t="s">
        <v>27</v>
      </c>
      <c r="D54" s="4" t="s">
        <v>256</v>
      </c>
      <c r="E54" s="4" t="s">
        <v>103</v>
      </c>
      <c r="F54" s="6">
        <v>45002</v>
      </c>
      <c r="G54" s="6">
        <v>45004</v>
      </c>
      <c r="H54" s="4">
        <v>1</v>
      </c>
      <c r="I54" s="4">
        <v>2</v>
      </c>
      <c r="J54" s="4">
        <v>2</v>
      </c>
      <c r="K54" s="4" t="s">
        <v>30</v>
      </c>
      <c r="L54" s="4">
        <v>862</v>
      </c>
      <c r="M54" s="4">
        <v>862</v>
      </c>
      <c r="N54" s="4" t="s">
        <v>257</v>
      </c>
      <c r="O54" s="4" t="s">
        <v>161</v>
      </c>
      <c r="P54" s="4" t="s">
        <v>33</v>
      </c>
      <c r="Q54" s="4">
        <v>0</v>
      </c>
      <c r="R54" s="7">
        <v>45001</v>
      </c>
      <c r="S54" s="6">
        <v>45019</v>
      </c>
      <c r="T54" s="4" t="s">
        <v>34</v>
      </c>
      <c r="U54" s="4">
        <v>862</v>
      </c>
      <c r="V54" s="4">
        <v>0</v>
      </c>
      <c r="W54" s="4">
        <v>0</v>
      </c>
      <c r="X54" s="4" t="s">
        <v>258</v>
      </c>
      <c r="Y54" s="4" t="s">
        <v>259</v>
      </c>
    </row>
    <row r="55" s="4" customFormat="1" spans="1:25">
      <c r="A55" s="4" t="s">
        <v>250</v>
      </c>
      <c r="B55" s="4" t="s">
        <v>26</v>
      </c>
      <c r="C55" s="4" t="s">
        <v>64</v>
      </c>
      <c r="D55" s="4" t="s">
        <v>251</v>
      </c>
      <c r="E55" s="4" t="s">
        <v>97</v>
      </c>
      <c r="F55" s="6">
        <v>45003</v>
      </c>
      <c r="G55" s="6">
        <v>45004</v>
      </c>
      <c r="H55" s="4">
        <v>1</v>
      </c>
      <c r="I55" s="4">
        <v>1</v>
      </c>
      <c r="J55" s="4">
        <v>1</v>
      </c>
      <c r="K55" s="4" t="s">
        <v>30</v>
      </c>
      <c r="L55" s="4">
        <v>-170</v>
      </c>
      <c r="M55" s="4">
        <v>-170</v>
      </c>
      <c r="N55" s="4" t="s">
        <v>252</v>
      </c>
      <c r="O55" s="4" t="s">
        <v>161</v>
      </c>
      <c r="P55" s="4" t="s">
        <v>33</v>
      </c>
      <c r="Q55" s="4">
        <v>0</v>
      </c>
      <c r="R55" s="7">
        <v>45001</v>
      </c>
      <c r="S55" s="6">
        <v>45019</v>
      </c>
      <c r="T55" s="4" t="s">
        <v>34</v>
      </c>
      <c r="U55" s="4">
        <v>-170</v>
      </c>
      <c r="V55" s="4">
        <v>0</v>
      </c>
      <c r="W55" s="4">
        <v>0</v>
      </c>
      <c r="X55" s="4" t="s">
        <v>253</v>
      </c>
      <c r="Y55" s="4" t="s">
        <v>254</v>
      </c>
    </row>
    <row r="56" s="4" customFormat="1" spans="1:25">
      <c r="A56" s="4" t="s">
        <v>260</v>
      </c>
      <c r="B56" s="4" t="s">
        <v>26</v>
      </c>
      <c r="C56" s="4" t="s">
        <v>27</v>
      </c>
      <c r="D56" s="4" t="s">
        <v>261</v>
      </c>
      <c r="E56" s="4" t="s">
        <v>39</v>
      </c>
      <c r="F56" s="6">
        <v>45003</v>
      </c>
      <c r="G56" s="6">
        <v>45004</v>
      </c>
      <c r="H56" s="4">
        <v>1</v>
      </c>
      <c r="I56" s="4">
        <v>1</v>
      </c>
      <c r="J56" s="4">
        <v>1</v>
      </c>
      <c r="K56" s="4" t="s">
        <v>30</v>
      </c>
      <c r="L56" s="4">
        <v>414</v>
      </c>
      <c r="M56" s="4">
        <v>414</v>
      </c>
      <c r="N56" s="4" t="s">
        <v>262</v>
      </c>
      <c r="O56" s="4" t="s">
        <v>161</v>
      </c>
      <c r="P56" s="4" t="s">
        <v>33</v>
      </c>
      <c r="Q56" s="4">
        <v>0</v>
      </c>
      <c r="R56" s="7">
        <v>45003</v>
      </c>
      <c r="S56" s="6">
        <v>45019</v>
      </c>
      <c r="T56" s="4" t="s">
        <v>34</v>
      </c>
      <c r="U56" s="4">
        <v>414</v>
      </c>
      <c r="V56" s="4">
        <v>0</v>
      </c>
      <c r="W56" s="4">
        <v>0</v>
      </c>
      <c r="X56" s="4" t="s">
        <v>263</v>
      </c>
      <c r="Y56" s="4" t="s">
        <v>264</v>
      </c>
    </row>
    <row r="57" s="4" customFormat="1" spans="1:25">
      <c r="A57" s="4" t="s">
        <v>265</v>
      </c>
      <c r="B57" s="4" t="s">
        <v>26</v>
      </c>
      <c r="C57" s="4" t="s">
        <v>27</v>
      </c>
      <c r="D57" s="4" t="s">
        <v>266</v>
      </c>
      <c r="E57" s="4" t="s">
        <v>39</v>
      </c>
      <c r="F57" s="6">
        <v>45003</v>
      </c>
      <c r="G57" s="6">
        <v>45004</v>
      </c>
      <c r="H57" s="4">
        <v>1</v>
      </c>
      <c r="I57" s="4">
        <v>1</v>
      </c>
      <c r="J57" s="4">
        <v>1</v>
      </c>
      <c r="K57" s="4" t="s">
        <v>30</v>
      </c>
      <c r="L57" s="4">
        <v>142</v>
      </c>
      <c r="M57" s="4">
        <v>142</v>
      </c>
      <c r="N57" s="4" t="s">
        <v>267</v>
      </c>
      <c r="O57" s="4" t="s">
        <v>161</v>
      </c>
      <c r="P57" s="4" t="s">
        <v>33</v>
      </c>
      <c r="Q57" s="4">
        <v>0</v>
      </c>
      <c r="R57" s="7">
        <v>45003</v>
      </c>
      <c r="S57" s="6">
        <v>45019</v>
      </c>
      <c r="T57" s="4" t="s">
        <v>34</v>
      </c>
      <c r="U57" s="4">
        <v>142</v>
      </c>
      <c r="V57" s="4">
        <v>0</v>
      </c>
      <c r="W57" s="4">
        <v>0</v>
      </c>
      <c r="X57" s="4" t="s">
        <v>268</v>
      </c>
      <c r="Y57" s="4" t="s">
        <v>269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45003</v>
      </c>
      <c r="G58" s="6">
        <v>45004</v>
      </c>
      <c r="H58" s="4">
        <v>1</v>
      </c>
      <c r="I58" s="4">
        <v>1</v>
      </c>
      <c r="J58" s="4">
        <v>1</v>
      </c>
      <c r="K58" s="4" t="s">
        <v>30</v>
      </c>
      <c r="L58" s="4">
        <v>2699</v>
      </c>
      <c r="M58" s="4">
        <v>2699</v>
      </c>
      <c r="N58" s="4" t="s">
        <v>273</v>
      </c>
      <c r="O58" s="4" t="s">
        <v>161</v>
      </c>
      <c r="P58" s="4" t="s">
        <v>33</v>
      </c>
      <c r="Q58" s="4">
        <v>0</v>
      </c>
      <c r="R58" s="7">
        <v>45003</v>
      </c>
      <c r="S58" s="6">
        <v>45019</v>
      </c>
      <c r="T58" s="4" t="s">
        <v>34</v>
      </c>
      <c r="U58" s="4">
        <v>2699</v>
      </c>
      <c r="V58" s="4">
        <v>0</v>
      </c>
      <c r="W58" s="4">
        <v>0</v>
      </c>
      <c r="X58" s="4" t="s">
        <v>274</v>
      </c>
      <c r="Y58" s="4" t="s">
        <v>275</v>
      </c>
    </row>
    <row r="59" s="4" customFormat="1" spans="1:25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39</v>
      </c>
      <c r="F59" s="6">
        <v>45003</v>
      </c>
      <c r="G59" s="6">
        <v>45004</v>
      </c>
      <c r="H59" s="4">
        <v>1</v>
      </c>
      <c r="I59" s="4">
        <v>1</v>
      </c>
      <c r="J59" s="4">
        <v>1</v>
      </c>
      <c r="K59" s="4" t="s">
        <v>30</v>
      </c>
      <c r="L59" s="4">
        <v>197</v>
      </c>
      <c r="M59" s="4">
        <v>197</v>
      </c>
      <c r="N59" s="4" t="s">
        <v>278</v>
      </c>
      <c r="O59" s="4" t="s">
        <v>161</v>
      </c>
      <c r="P59" s="4" t="s">
        <v>33</v>
      </c>
      <c r="Q59" s="4">
        <v>0</v>
      </c>
      <c r="R59" s="7">
        <v>45003</v>
      </c>
      <c r="S59" s="6">
        <v>45019</v>
      </c>
      <c r="T59" s="4" t="s">
        <v>34</v>
      </c>
      <c r="U59" s="4">
        <v>197</v>
      </c>
      <c r="V59" s="4">
        <v>0</v>
      </c>
      <c r="W59" s="4">
        <v>0</v>
      </c>
      <c r="X59" s="4" t="s">
        <v>279</v>
      </c>
      <c r="Y59" s="4" t="s">
        <v>42</v>
      </c>
    </row>
    <row r="60" s="4" customFormat="1" spans="1:25">
      <c r="A60" s="4" t="s">
        <v>276</v>
      </c>
      <c r="B60" s="4" t="s">
        <v>26</v>
      </c>
      <c r="C60" s="4" t="s">
        <v>64</v>
      </c>
      <c r="D60" s="4" t="s">
        <v>277</v>
      </c>
      <c r="E60" s="4" t="s">
        <v>39</v>
      </c>
      <c r="F60" s="6">
        <v>45003</v>
      </c>
      <c r="G60" s="6">
        <v>45004</v>
      </c>
      <c r="H60" s="4">
        <v>1</v>
      </c>
      <c r="I60" s="4">
        <v>1</v>
      </c>
      <c r="J60" s="4">
        <v>1</v>
      </c>
      <c r="K60" s="4" t="s">
        <v>30</v>
      </c>
      <c r="L60" s="4">
        <v>-197</v>
      </c>
      <c r="M60" s="4">
        <v>-197</v>
      </c>
      <c r="N60" s="4" t="s">
        <v>278</v>
      </c>
      <c r="O60" s="4" t="s">
        <v>161</v>
      </c>
      <c r="P60" s="4" t="s">
        <v>33</v>
      </c>
      <c r="Q60" s="4">
        <v>0</v>
      </c>
      <c r="R60" s="7">
        <v>45003</v>
      </c>
      <c r="S60" s="6">
        <v>45019</v>
      </c>
      <c r="T60" s="4" t="s">
        <v>34</v>
      </c>
      <c r="U60" s="4">
        <v>-197</v>
      </c>
      <c r="V60" s="4">
        <v>0</v>
      </c>
      <c r="W60" s="4">
        <v>0</v>
      </c>
      <c r="X60" s="4" t="s">
        <v>279</v>
      </c>
      <c r="Y60" s="4" t="s">
        <v>42</v>
      </c>
    </row>
    <row r="61" s="4" customFormat="1" spans="1:25">
      <c r="A61" s="4" t="s">
        <v>280</v>
      </c>
      <c r="B61" s="4" t="s">
        <v>26</v>
      </c>
      <c r="C61" s="4" t="s">
        <v>27</v>
      </c>
      <c r="D61" s="4" t="s">
        <v>281</v>
      </c>
      <c r="E61" s="4" t="s">
        <v>272</v>
      </c>
      <c r="F61" s="6">
        <v>45003</v>
      </c>
      <c r="G61" s="6">
        <v>45004</v>
      </c>
      <c r="H61" s="4">
        <v>1</v>
      </c>
      <c r="I61" s="4">
        <v>1</v>
      </c>
      <c r="J61" s="4">
        <v>1</v>
      </c>
      <c r="K61" s="4" t="s">
        <v>30</v>
      </c>
      <c r="L61" s="4">
        <v>470</v>
      </c>
      <c r="M61" s="4">
        <v>470</v>
      </c>
      <c r="N61" s="4" t="s">
        <v>282</v>
      </c>
      <c r="O61" s="4" t="s">
        <v>161</v>
      </c>
      <c r="P61" s="4" t="s">
        <v>33</v>
      </c>
      <c r="Q61" s="4">
        <v>0</v>
      </c>
      <c r="R61" s="7">
        <v>45003</v>
      </c>
      <c r="S61" s="6">
        <v>45019</v>
      </c>
      <c r="T61" s="4" t="s">
        <v>34</v>
      </c>
      <c r="U61" s="4">
        <v>470</v>
      </c>
      <c r="V61" s="4">
        <v>0</v>
      </c>
      <c r="W61" s="4">
        <v>0</v>
      </c>
      <c r="X61" s="4" t="s">
        <v>283</v>
      </c>
      <c r="Y61" s="4" t="s">
        <v>42</v>
      </c>
    </row>
    <row r="62" s="4" customFormat="1" spans="1:25">
      <c r="A62" s="4" t="s">
        <v>260</v>
      </c>
      <c r="B62" s="4" t="s">
        <v>26</v>
      </c>
      <c r="C62" s="4" t="s">
        <v>64</v>
      </c>
      <c r="D62" s="4" t="s">
        <v>261</v>
      </c>
      <c r="E62" s="4" t="s">
        <v>39</v>
      </c>
      <c r="F62" s="6">
        <v>45003</v>
      </c>
      <c r="G62" s="6">
        <v>45004</v>
      </c>
      <c r="H62" s="4">
        <v>1</v>
      </c>
      <c r="I62" s="4">
        <v>1</v>
      </c>
      <c r="J62" s="4">
        <v>1</v>
      </c>
      <c r="K62" s="4" t="s">
        <v>30</v>
      </c>
      <c r="L62" s="4">
        <v>-414</v>
      </c>
      <c r="M62" s="4">
        <v>-414</v>
      </c>
      <c r="N62" s="4" t="s">
        <v>262</v>
      </c>
      <c r="O62" s="4" t="s">
        <v>161</v>
      </c>
      <c r="P62" s="4" t="s">
        <v>33</v>
      </c>
      <c r="Q62" s="4">
        <v>0</v>
      </c>
      <c r="R62" s="7">
        <v>45003</v>
      </c>
      <c r="S62" s="6">
        <v>45019</v>
      </c>
      <c r="T62" s="4" t="s">
        <v>34</v>
      </c>
      <c r="U62" s="4">
        <v>-414</v>
      </c>
      <c r="V62" s="4">
        <v>0</v>
      </c>
      <c r="W62" s="4">
        <v>0</v>
      </c>
      <c r="X62" s="4" t="s">
        <v>263</v>
      </c>
      <c r="Y62" s="4" t="s">
        <v>264</v>
      </c>
    </row>
    <row r="63" s="4" customFormat="1" spans="1:25">
      <c r="A63" s="4" t="s">
        <v>284</v>
      </c>
      <c r="B63" s="4" t="s">
        <v>26</v>
      </c>
      <c r="C63" s="4" t="s">
        <v>27</v>
      </c>
      <c r="D63" s="4" t="s">
        <v>102</v>
      </c>
      <c r="E63" s="4" t="s">
        <v>103</v>
      </c>
      <c r="F63" s="6">
        <v>45003</v>
      </c>
      <c r="G63" s="6">
        <v>45004</v>
      </c>
      <c r="H63" s="4">
        <v>1</v>
      </c>
      <c r="I63" s="4">
        <v>1</v>
      </c>
      <c r="J63" s="4">
        <v>1</v>
      </c>
      <c r="K63" s="4" t="s">
        <v>30</v>
      </c>
      <c r="L63" s="4">
        <v>150</v>
      </c>
      <c r="M63" s="4">
        <v>150</v>
      </c>
      <c r="N63" s="4" t="s">
        <v>285</v>
      </c>
      <c r="O63" s="4" t="s">
        <v>161</v>
      </c>
      <c r="P63" s="4" t="s">
        <v>33</v>
      </c>
      <c r="Q63" s="4">
        <v>0</v>
      </c>
      <c r="R63" s="7">
        <v>45003</v>
      </c>
      <c r="S63" s="6">
        <v>45019</v>
      </c>
      <c r="T63" s="4" t="s">
        <v>34</v>
      </c>
      <c r="U63" s="4">
        <v>150</v>
      </c>
      <c r="V63" s="4">
        <v>0</v>
      </c>
      <c r="W63" s="4">
        <v>0</v>
      </c>
      <c r="X63" s="4" t="s">
        <v>286</v>
      </c>
      <c r="Y63" s="4" t="s">
        <v>287</v>
      </c>
    </row>
    <row r="64" s="4" customFormat="1" spans="1:25">
      <c r="A64" s="4" t="s">
        <v>288</v>
      </c>
      <c r="B64" s="4" t="s">
        <v>26</v>
      </c>
      <c r="C64" s="4" t="s">
        <v>27</v>
      </c>
      <c r="D64" s="4" t="s">
        <v>261</v>
      </c>
      <c r="E64" s="4" t="s">
        <v>39</v>
      </c>
      <c r="F64" s="6">
        <v>45003</v>
      </c>
      <c r="G64" s="6">
        <v>45004</v>
      </c>
      <c r="H64" s="4">
        <v>1</v>
      </c>
      <c r="I64" s="4">
        <v>1</v>
      </c>
      <c r="J64" s="4">
        <v>1</v>
      </c>
      <c r="K64" s="4" t="s">
        <v>30</v>
      </c>
      <c r="L64" s="4">
        <v>414</v>
      </c>
      <c r="M64" s="4">
        <v>414</v>
      </c>
      <c r="N64" s="4" t="s">
        <v>289</v>
      </c>
      <c r="O64" s="4" t="s">
        <v>161</v>
      </c>
      <c r="P64" s="4" t="s">
        <v>33</v>
      </c>
      <c r="Q64" s="4">
        <v>0</v>
      </c>
      <c r="R64" s="7">
        <v>45003</v>
      </c>
      <c r="S64" s="6">
        <v>45019</v>
      </c>
      <c r="T64" s="4" t="s">
        <v>34</v>
      </c>
      <c r="U64" s="4">
        <v>414</v>
      </c>
      <c r="V64" s="4">
        <v>0</v>
      </c>
      <c r="W64" s="4">
        <v>0</v>
      </c>
      <c r="X64" s="4" t="s">
        <v>290</v>
      </c>
      <c r="Y64" s="4" t="s">
        <v>291</v>
      </c>
    </row>
    <row r="65" s="4" customFormat="1" spans="1:25">
      <c r="A65" s="4" t="s">
        <v>292</v>
      </c>
      <c r="B65" s="4" t="s">
        <v>26</v>
      </c>
      <c r="C65" s="4" t="s">
        <v>27</v>
      </c>
      <c r="D65" s="4" t="s">
        <v>293</v>
      </c>
      <c r="E65" s="4" t="s">
        <v>294</v>
      </c>
      <c r="F65" s="6">
        <v>45003</v>
      </c>
      <c r="G65" s="6">
        <v>45004</v>
      </c>
      <c r="H65" s="4">
        <v>1</v>
      </c>
      <c r="I65" s="4">
        <v>1</v>
      </c>
      <c r="J65" s="4">
        <v>1</v>
      </c>
      <c r="K65" s="4" t="s">
        <v>30</v>
      </c>
      <c r="L65" s="4">
        <v>783</v>
      </c>
      <c r="M65" s="4">
        <v>783</v>
      </c>
      <c r="N65" s="4" t="s">
        <v>295</v>
      </c>
      <c r="O65" s="4" t="s">
        <v>161</v>
      </c>
      <c r="P65" s="4" t="s">
        <v>33</v>
      </c>
      <c r="Q65" s="4">
        <v>0</v>
      </c>
      <c r="R65" s="7">
        <v>45003</v>
      </c>
      <c r="S65" s="6">
        <v>45019</v>
      </c>
      <c r="T65" s="4" t="s">
        <v>34</v>
      </c>
      <c r="U65" s="4">
        <v>783</v>
      </c>
      <c r="V65" s="4">
        <v>0</v>
      </c>
      <c r="W65" s="4">
        <v>0</v>
      </c>
      <c r="X65" s="4" t="s">
        <v>296</v>
      </c>
      <c r="Y65" s="4" t="s">
        <v>42</v>
      </c>
    </row>
    <row r="66" s="4" customFormat="1" spans="1:25">
      <c r="A66" s="4" t="s">
        <v>297</v>
      </c>
      <c r="B66" s="4" t="s">
        <v>26</v>
      </c>
      <c r="C66" s="4" t="s">
        <v>27</v>
      </c>
      <c r="D66" s="4" t="s">
        <v>102</v>
      </c>
      <c r="E66" s="4" t="s">
        <v>103</v>
      </c>
      <c r="F66" s="6">
        <v>45003</v>
      </c>
      <c r="G66" s="6">
        <v>45004</v>
      </c>
      <c r="H66" s="4">
        <v>1</v>
      </c>
      <c r="I66" s="4">
        <v>1</v>
      </c>
      <c r="J66" s="4">
        <v>1</v>
      </c>
      <c r="K66" s="4" t="s">
        <v>30</v>
      </c>
      <c r="L66" s="4">
        <v>150</v>
      </c>
      <c r="M66" s="4">
        <v>150</v>
      </c>
      <c r="N66" s="4" t="s">
        <v>298</v>
      </c>
      <c r="O66" s="4" t="s">
        <v>161</v>
      </c>
      <c r="P66" s="4" t="s">
        <v>33</v>
      </c>
      <c r="Q66" s="4">
        <v>0</v>
      </c>
      <c r="R66" s="7">
        <v>45003</v>
      </c>
      <c r="S66" s="6">
        <v>45019</v>
      </c>
      <c r="T66" s="4" t="s">
        <v>34</v>
      </c>
      <c r="U66" s="4">
        <v>150</v>
      </c>
      <c r="V66" s="4">
        <v>0</v>
      </c>
      <c r="W66" s="4">
        <v>0</v>
      </c>
      <c r="X66" s="4" t="s">
        <v>299</v>
      </c>
      <c r="Y66" s="4" t="s">
        <v>300</v>
      </c>
    </row>
    <row r="67" s="4" customFormat="1" spans="1:25">
      <c r="A67" s="4" t="s">
        <v>301</v>
      </c>
      <c r="B67" s="4" t="s">
        <v>26</v>
      </c>
      <c r="C67" s="4" t="s">
        <v>27</v>
      </c>
      <c r="D67" s="4" t="s">
        <v>102</v>
      </c>
      <c r="E67" s="4" t="s">
        <v>103</v>
      </c>
      <c r="F67" s="6">
        <v>45003</v>
      </c>
      <c r="G67" s="6">
        <v>45004</v>
      </c>
      <c r="H67" s="4">
        <v>1</v>
      </c>
      <c r="I67" s="4">
        <v>1</v>
      </c>
      <c r="J67" s="4">
        <v>1</v>
      </c>
      <c r="K67" s="4" t="s">
        <v>30</v>
      </c>
      <c r="L67" s="4">
        <v>150</v>
      </c>
      <c r="M67" s="4">
        <v>150</v>
      </c>
      <c r="N67" s="4" t="s">
        <v>302</v>
      </c>
      <c r="O67" s="4" t="s">
        <v>161</v>
      </c>
      <c r="P67" s="4" t="s">
        <v>33</v>
      </c>
      <c r="Q67" s="4">
        <v>0</v>
      </c>
      <c r="R67" s="7">
        <v>45003</v>
      </c>
      <c r="S67" s="6">
        <v>45019</v>
      </c>
      <c r="T67" s="4" t="s">
        <v>34</v>
      </c>
      <c r="U67" s="4">
        <v>150</v>
      </c>
      <c r="V67" s="4">
        <v>0</v>
      </c>
      <c r="W67" s="4">
        <v>0</v>
      </c>
      <c r="X67" s="4" t="s">
        <v>303</v>
      </c>
      <c r="Y67" s="4" t="s">
        <v>304</v>
      </c>
    </row>
    <row r="68" s="4" customFormat="1" spans="1:25">
      <c r="A68" s="4" t="s">
        <v>305</v>
      </c>
      <c r="B68" s="4" t="s">
        <v>26</v>
      </c>
      <c r="C68" s="4" t="s">
        <v>27</v>
      </c>
      <c r="D68" s="4" t="s">
        <v>102</v>
      </c>
      <c r="E68" s="4" t="s">
        <v>103</v>
      </c>
      <c r="F68" s="6">
        <v>45003</v>
      </c>
      <c r="G68" s="6">
        <v>45004</v>
      </c>
      <c r="H68" s="4">
        <v>1</v>
      </c>
      <c r="I68" s="4">
        <v>1</v>
      </c>
      <c r="J68" s="4">
        <v>1</v>
      </c>
      <c r="K68" s="4" t="s">
        <v>30</v>
      </c>
      <c r="L68" s="4">
        <v>150</v>
      </c>
      <c r="M68" s="4">
        <v>150</v>
      </c>
      <c r="N68" s="4" t="s">
        <v>306</v>
      </c>
      <c r="O68" s="4" t="s">
        <v>161</v>
      </c>
      <c r="P68" s="4" t="s">
        <v>33</v>
      </c>
      <c r="Q68" s="4">
        <v>0</v>
      </c>
      <c r="R68" s="7">
        <v>45003</v>
      </c>
      <c r="S68" s="6">
        <v>45019</v>
      </c>
      <c r="T68" s="4" t="s">
        <v>34</v>
      </c>
      <c r="U68" s="4">
        <v>150</v>
      </c>
      <c r="V68" s="4">
        <v>0</v>
      </c>
      <c r="W68" s="4">
        <v>0</v>
      </c>
      <c r="X68" s="4" t="s">
        <v>307</v>
      </c>
      <c r="Y68" s="4" t="s">
        <v>308</v>
      </c>
    </row>
    <row r="69" s="4" customFormat="1" spans="1:25">
      <c r="A69" s="4" t="s">
        <v>309</v>
      </c>
      <c r="B69" s="4" t="s">
        <v>26</v>
      </c>
      <c r="C69" s="4" t="s">
        <v>27</v>
      </c>
      <c r="D69" s="4" t="s">
        <v>102</v>
      </c>
      <c r="E69" s="4" t="s">
        <v>103</v>
      </c>
      <c r="F69" s="6">
        <v>45003</v>
      </c>
      <c r="G69" s="6">
        <v>45004</v>
      </c>
      <c r="H69" s="4">
        <v>1</v>
      </c>
      <c r="I69" s="4">
        <v>1</v>
      </c>
      <c r="J69" s="4">
        <v>1</v>
      </c>
      <c r="K69" s="4" t="s">
        <v>30</v>
      </c>
      <c r="L69" s="4">
        <v>150</v>
      </c>
      <c r="M69" s="4">
        <v>150</v>
      </c>
      <c r="N69" s="4" t="s">
        <v>310</v>
      </c>
      <c r="O69" s="4" t="s">
        <v>161</v>
      </c>
      <c r="P69" s="4" t="s">
        <v>33</v>
      </c>
      <c r="Q69" s="4">
        <v>0</v>
      </c>
      <c r="R69" s="7">
        <v>45003</v>
      </c>
      <c r="S69" s="6">
        <v>45019</v>
      </c>
      <c r="T69" s="4" t="s">
        <v>34</v>
      </c>
      <c r="U69" s="4">
        <v>150</v>
      </c>
      <c r="V69" s="4">
        <v>0</v>
      </c>
      <c r="W69" s="4">
        <v>0</v>
      </c>
      <c r="X69" s="4" t="s">
        <v>311</v>
      </c>
      <c r="Y69" s="4" t="s">
        <v>312</v>
      </c>
    </row>
    <row r="70" s="4" customFormat="1" spans="1:25">
      <c r="A70" s="4" t="s">
        <v>313</v>
      </c>
      <c r="B70" s="4" t="s">
        <v>26</v>
      </c>
      <c r="C70" s="4" t="s">
        <v>27</v>
      </c>
      <c r="D70" s="4" t="s">
        <v>314</v>
      </c>
      <c r="E70" s="4" t="s">
        <v>315</v>
      </c>
      <c r="F70" s="6">
        <v>45003</v>
      </c>
      <c r="G70" s="6">
        <v>45004</v>
      </c>
      <c r="H70" s="4">
        <v>1</v>
      </c>
      <c r="I70" s="4">
        <v>1</v>
      </c>
      <c r="J70" s="4">
        <v>1</v>
      </c>
      <c r="K70" s="4" t="s">
        <v>30</v>
      </c>
      <c r="L70" s="4">
        <v>262</v>
      </c>
      <c r="M70" s="4">
        <v>262</v>
      </c>
      <c r="N70" s="4" t="s">
        <v>316</v>
      </c>
      <c r="O70" s="4" t="s">
        <v>161</v>
      </c>
      <c r="P70" s="4" t="s">
        <v>33</v>
      </c>
      <c r="Q70" s="4">
        <v>0</v>
      </c>
      <c r="R70" s="7">
        <v>45003</v>
      </c>
      <c r="S70" s="6">
        <v>45019</v>
      </c>
      <c r="T70" s="4" t="s">
        <v>34</v>
      </c>
      <c r="U70" s="4">
        <v>262</v>
      </c>
      <c r="V70" s="4">
        <v>0</v>
      </c>
      <c r="W70" s="4">
        <v>0</v>
      </c>
      <c r="X70" s="4" t="s">
        <v>317</v>
      </c>
      <c r="Y70" s="4" t="s">
        <v>42</v>
      </c>
    </row>
    <row r="71" s="4" customFormat="1" spans="1:25">
      <c r="A71" s="4" t="s">
        <v>318</v>
      </c>
      <c r="B71" s="4" t="s">
        <v>26</v>
      </c>
      <c r="C71" s="4" t="s">
        <v>27</v>
      </c>
      <c r="D71" s="4" t="s">
        <v>319</v>
      </c>
      <c r="E71" s="4" t="s">
        <v>320</v>
      </c>
      <c r="F71" s="6">
        <v>45003</v>
      </c>
      <c r="G71" s="6">
        <v>45004</v>
      </c>
      <c r="H71" s="4">
        <v>1</v>
      </c>
      <c r="I71" s="4">
        <v>1</v>
      </c>
      <c r="J71" s="4">
        <v>1</v>
      </c>
      <c r="K71" s="4" t="s">
        <v>30</v>
      </c>
      <c r="L71" s="4">
        <v>117</v>
      </c>
      <c r="M71" s="4">
        <v>117</v>
      </c>
      <c r="N71" s="4" t="s">
        <v>321</v>
      </c>
      <c r="O71" s="4" t="s">
        <v>161</v>
      </c>
      <c r="P71" s="4" t="s">
        <v>33</v>
      </c>
      <c r="Q71" s="4">
        <v>0</v>
      </c>
      <c r="R71" s="7">
        <v>45003</v>
      </c>
      <c r="S71" s="6">
        <v>45019</v>
      </c>
      <c r="T71" s="4" t="s">
        <v>34</v>
      </c>
      <c r="U71" s="4">
        <v>117</v>
      </c>
      <c r="V71" s="4">
        <v>0</v>
      </c>
      <c r="W71" s="4">
        <v>0</v>
      </c>
      <c r="X71" s="4" t="s">
        <v>322</v>
      </c>
      <c r="Y71" s="4" t="s">
        <v>323</v>
      </c>
    </row>
    <row r="72" s="4" customFormat="1" spans="1:25">
      <c r="A72" s="4" t="s">
        <v>324</v>
      </c>
      <c r="B72" s="4" t="s">
        <v>26</v>
      </c>
      <c r="C72" s="4" t="s">
        <v>27</v>
      </c>
      <c r="D72" s="4" t="s">
        <v>325</v>
      </c>
      <c r="E72" s="4" t="s">
        <v>326</v>
      </c>
      <c r="F72" s="6">
        <v>45003</v>
      </c>
      <c r="G72" s="6">
        <v>45004</v>
      </c>
      <c r="H72" s="4">
        <v>1</v>
      </c>
      <c r="I72" s="4">
        <v>1</v>
      </c>
      <c r="J72" s="4">
        <v>1</v>
      </c>
      <c r="K72" s="4" t="s">
        <v>30</v>
      </c>
      <c r="L72" s="4">
        <v>500</v>
      </c>
      <c r="M72" s="4">
        <v>500</v>
      </c>
      <c r="N72" s="4" t="s">
        <v>327</v>
      </c>
      <c r="O72" s="4" t="s">
        <v>161</v>
      </c>
      <c r="P72" s="4" t="s">
        <v>33</v>
      </c>
      <c r="Q72" s="4">
        <v>0</v>
      </c>
      <c r="R72" s="7">
        <v>45003</v>
      </c>
      <c r="S72" s="6">
        <v>45019</v>
      </c>
      <c r="T72" s="4" t="s">
        <v>34</v>
      </c>
      <c r="U72" s="4">
        <v>500</v>
      </c>
      <c r="V72" s="4">
        <v>0</v>
      </c>
      <c r="W72" s="4">
        <v>0</v>
      </c>
      <c r="X72" s="4" t="s">
        <v>328</v>
      </c>
      <c r="Y72" s="4" t="s">
        <v>329</v>
      </c>
    </row>
    <row r="73" s="4" customFormat="1" spans="1:25">
      <c r="A73" s="4" t="s">
        <v>330</v>
      </c>
      <c r="B73" s="4" t="s">
        <v>26</v>
      </c>
      <c r="C73" s="4" t="s">
        <v>27</v>
      </c>
      <c r="D73" s="4" t="s">
        <v>331</v>
      </c>
      <c r="E73" s="4" t="s">
        <v>61</v>
      </c>
      <c r="F73" s="6">
        <v>45003</v>
      </c>
      <c r="G73" s="6">
        <v>45004</v>
      </c>
      <c r="H73" s="4">
        <v>1</v>
      </c>
      <c r="I73" s="4">
        <v>1</v>
      </c>
      <c r="J73" s="4">
        <v>1</v>
      </c>
      <c r="K73" s="4" t="s">
        <v>30</v>
      </c>
      <c r="L73" s="4">
        <v>192</v>
      </c>
      <c r="M73" s="4">
        <v>192</v>
      </c>
      <c r="N73" s="4" t="s">
        <v>332</v>
      </c>
      <c r="O73" s="4" t="s">
        <v>161</v>
      </c>
      <c r="P73" s="4" t="s">
        <v>33</v>
      </c>
      <c r="Q73" s="4">
        <v>0</v>
      </c>
      <c r="R73" s="7">
        <v>45003</v>
      </c>
      <c r="S73" s="6">
        <v>45019</v>
      </c>
      <c r="T73" s="4" t="s">
        <v>34</v>
      </c>
      <c r="U73" s="4">
        <v>192</v>
      </c>
      <c r="V73" s="4">
        <v>0</v>
      </c>
      <c r="W73" s="4">
        <v>0</v>
      </c>
      <c r="X73" s="4" t="s">
        <v>333</v>
      </c>
      <c r="Y73" s="4" t="s">
        <v>334</v>
      </c>
    </row>
    <row r="74" s="4" customFormat="1" spans="1:25">
      <c r="A74" s="4" t="s">
        <v>318</v>
      </c>
      <c r="B74" s="4" t="s">
        <v>26</v>
      </c>
      <c r="C74" s="4" t="s">
        <v>64</v>
      </c>
      <c r="D74" s="4" t="s">
        <v>319</v>
      </c>
      <c r="E74" s="4" t="s">
        <v>320</v>
      </c>
      <c r="F74" s="6">
        <v>45003</v>
      </c>
      <c r="G74" s="6">
        <v>45004</v>
      </c>
      <c r="H74" s="4">
        <v>1</v>
      </c>
      <c r="I74" s="4">
        <v>1</v>
      </c>
      <c r="J74" s="4">
        <v>1</v>
      </c>
      <c r="K74" s="4" t="s">
        <v>30</v>
      </c>
      <c r="L74" s="4">
        <v>-117</v>
      </c>
      <c r="M74" s="4">
        <v>-117</v>
      </c>
      <c r="N74" s="4" t="s">
        <v>321</v>
      </c>
      <c r="O74" s="4" t="s">
        <v>161</v>
      </c>
      <c r="P74" s="4" t="s">
        <v>33</v>
      </c>
      <c r="Q74" s="4">
        <v>0</v>
      </c>
      <c r="R74" s="7">
        <v>45003</v>
      </c>
      <c r="S74" s="6">
        <v>45019</v>
      </c>
      <c r="T74" s="4" t="s">
        <v>34</v>
      </c>
      <c r="U74" s="4">
        <v>-117</v>
      </c>
      <c r="V74" s="4">
        <v>0</v>
      </c>
      <c r="W74" s="4">
        <v>0</v>
      </c>
      <c r="X74" s="4" t="s">
        <v>322</v>
      </c>
      <c r="Y74" s="4" t="s">
        <v>323</v>
      </c>
    </row>
    <row r="75" s="4" customFormat="1" spans="1:25">
      <c r="A75" s="4" t="s">
        <v>324</v>
      </c>
      <c r="B75" s="4" t="s">
        <v>26</v>
      </c>
      <c r="C75" s="4" t="s">
        <v>64</v>
      </c>
      <c r="D75" s="4" t="s">
        <v>325</v>
      </c>
      <c r="E75" s="4" t="s">
        <v>326</v>
      </c>
      <c r="F75" s="6">
        <v>45003</v>
      </c>
      <c r="G75" s="6">
        <v>45004</v>
      </c>
      <c r="H75" s="4">
        <v>1</v>
      </c>
      <c r="I75" s="4">
        <v>1</v>
      </c>
      <c r="J75" s="4">
        <v>1</v>
      </c>
      <c r="K75" s="4" t="s">
        <v>30</v>
      </c>
      <c r="L75" s="4">
        <v>-500</v>
      </c>
      <c r="M75" s="4">
        <v>-500</v>
      </c>
      <c r="N75" s="4" t="s">
        <v>327</v>
      </c>
      <c r="O75" s="4" t="s">
        <v>161</v>
      </c>
      <c r="P75" s="4" t="s">
        <v>33</v>
      </c>
      <c r="Q75" s="4">
        <v>0</v>
      </c>
      <c r="R75" s="7">
        <v>45003</v>
      </c>
      <c r="S75" s="6">
        <v>45019</v>
      </c>
      <c r="T75" s="4" t="s">
        <v>34</v>
      </c>
      <c r="U75" s="4">
        <v>-500</v>
      </c>
      <c r="V75" s="4">
        <v>0</v>
      </c>
      <c r="W75" s="4">
        <v>0</v>
      </c>
      <c r="X75" s="4" t="s">
        <v>328</v>
      </c>
      <c r="Y75" s="4" t="s">
        <v>329</v>
      </c>
    </row>
    <row r="76" s="4" customFormat="1" spans="1:25">
      <c r="A76" s="4" t="s">
        <v>335</v>
      </c>
      <c r="B76" s="4" t="s">
        <v>26</v>
      </c>
      <c r="C76" s="4" t="s">
        <v>27</v>
      </c>
      <c r="D76" s="4" t="s">
        <v>336</v>
      </c>
      <c r="E76" s="4" t="s">
        <v>39</v>
      </c>
      <c r="F76" s="6">
        <v>45003</v>
      </c>
      <c r="G76" s="6">
        <v>45004</v>
      </c>
      <c r="H76" s="4">
        <v>2</v>
      </c>
      <c r="I76" s="4">
        <v>1</v>
      </c>
      <c r="J76" s="4">
        <v>2</v>
      </c>
      <c r="K76" s="4" t="s">
        <v>30</v>
      </c>
      <c r="L76" s="4">
        <v>670</v>
      </c>
      <c r="M76" s="4">
        <v>670</v>
      </c>
      <c r="N76" s="4" t="s">
        <v>337</v>
      </c>
      <c r="O76" s="4" t="s">
        <v>161</v>
      </c>
      <c r="P76" s="4" t="s">
        <v>33</v>
      </c>
      <c r="Q76" s="4">
        <v>0</v>
      </c>
      <c r="R76" s="7">
        <v>45003</v>
      </c>
      <c r="S76" s="6">
        <v>45019</v>
      </c>
      <c r="T76" s="4" t="s">
        <v>34</v>
      </c>
      <c r="U76" s="4">
        <v>670</v>
      </c>
      <c r="V76" s="4">
        <v>0</v>
      </c>
      <c r="W76" s="4">
        <v>0</v>
      </c>
      <c r="X76" s="4" t="s">
        <v>338</v>
      </c>
      <c r="Y76" s="4" t="s">
        <v>339</v>
      </c>
    </row>
    <row r="77" s="4" customFormat="1" spans="1:25">
      <c r="A77" s="4" t="s">
        <v>340</v>
      </c>
      <c r="B77" s="4" t="s">
        <v>26</v>
      </c>
      <c r="C77" s="4" t="s">
        <v>27</v>
      </c>
      <c r="D77" s="4" t="s">
        <v>261</v>
      </c>
      <c r="E77" s="4" t="s">
        <v>39</v>
      </c>
      <c r="F77" s="6">
        <v>45003</v>
      </c>
      <c r="G77" s="6">
        <v>45004</v>
      </c>
      <c r="H77" s="4">
        <v>1</v>
      </c>
      <c r="I77" s="4">
        <v>1</v>
      </c>
      <c r="J77" s="4">
        <v>1</v>
      </c>
      <c r="K77" s="4" t="s">
        <v>30</v>
      </c>
      <c r="L77" s="4">
        <v>414</v>
      </c>
      <c r="M77" s="4">
        <v>414</v>
      </c>
      <c r="N77" s="4" t="s">
        <v>341</v>
      </c>
      <c r="O77" s="4" t="s">
        <v>161</v>
      </c>
      <c r="P77" s="4" t="s">
        <v>33</v>
      </c>
      <c r="Q77" s="4">
        <v>0</v>
      </c>
      <c r="R77" s="7">
        <v>45003</v>
      </c>
      <c r="S77" s="6">
        <v>45019</v>
      </c>
      <c r="T77" s="4" t="s">
        <v>34</v>
      </c>
      <c r="U77" s="4">
        <v>414</v>
      </c>
      <c r="V77" s="4">
        <v>0</v>
      </c>
      <c r="W77" s="4">
        <v>0</v>
      </c>
      <c r="X77" s="4" t="s">
        <v>342</v>
      </c>
      <c r="Y77" s="4" t="s">
        <v>343</v>
      </c>
    </row>
    <row r="78" s="4" customFormat="1" spans="1:25">
      <c r="A78" s="4" t="s">
        <v>344</v>
      </c>
      <c r="B78" s="4" t="s">
        <v>26</v>
      </c>
      <c r="C78" s="4" t="s">
        <v>27</v>
      </c>
      <c r="D78" s="4" t="s">
        <v>261</v>
      </c>
      <c r="E78" s="4" t="s">
        <v>39</v>
      </c>
      <c r="F78" s="6">
        <v>45003</v>
      </c>
      <c r="G78" s="6">
        <v>45004</v>
      </c>
      <c r="H78" s="4">
        <v>1</v>
      </c>
      <c r="I78" s="4">
        <v>1</v>
      </c>
      <c r="J78" s="4">
        <v>1</v>
      </c>
      <c r="K78" s="4" t="s">
        <v>30</v>
      </c>
      <c r="L78" s="4">
        <v>414</v>
      </c>
      <c r="M78" s="4">
        <v>414</v>
      </c>
      <c r="N78" s="4" t="s">
        <v>345</v>
      </c>
      <c r="O78" s="4" t="s">
        <v>161</v>
      </c>
      <c r="P78" s="4" t="s">
        <v>33</v>
      </c>
      <c r="Q78" s="4">
        <v>0</v>
      </c>
      <c r="R78" s="7">
        <v>45003</v>
      </c>
      <c r="S78" s="6">
        <v>45019</v>
      </c>
      <c r="T78" s="4" t="s">
        <v>34</v>
      </c>
      <c r="U78" s="4">
        <v>414</v>
      </c>
      <c r="V78" s="4">
        <v>0</v>
      </c>
      <c r="W78" s="4">
        <v>0</v>
      </c>
      <c r="X78" s="4" t="s">
        <v>346</v>
      </c>
      <c r="Y78" s="4" t="s">
        <v>347</v>
      </c>
    </row>
    <row r="79" s="4" customFormat="1" spans="1:25">
      <c r="A79" s="4" t="s">
        <v>348</v>
      </c>
      <c r="B79" s="4" t="s">
        <v>26</v>
      </c>
      <c r="C79" s="4" t="s">
        <v>27</v>
      </c>
      <c r="D79" s="4" t="s">
        <v>349</v>
      </c>
      <c r="E79" s="4" t="s">
        <v>190</v>
      </c>
      <c r="F79" s="6">
        <v>45003</v>
      </c>
      <c r="G79" s="6">
        <v>45004</v>
      </c>
      <c r="H79" s="4">
        <v>1</v>
      </c>
      <c r="I79" s="4">
        <v>1</v>
      </c>
      <c r="J79" s="4">
        <v>1</v>
      </c>
      <c r="K79" s="4" t="s">
        <v>30</v>
      </c>
      <c r="L79" s="4">
        <v>154</v>
      </c>
      <c r="M79" s="4">
        <v>154</v>
      </c>
      <c r="N79" s="4" t="s">
        <v>350</v>
      </c>
      <c r="O79" s="4" t="s">
        <v>161</v>
      </c>
      <c r="P79" s="4" t="s">
        <v>33</v>
      </c>
      <c r="Q79" s="4">
        <v>0</v>
      </c>
      <c r="R79" s="7">
        <v>45003</v>
      </c>
      <c r="S79" s="6">
        <v>45019</v>
      </c>
      <c r="T79" s="4" t="s">
        <v>34</v>
      </c>
      <c r="U79" s="4">
        <v>154</v>
      </c>
      <c r="V79" s="4">
        <v>0</v>
      </c>
      <c r="W79" s="4">
        <v>0</v>
      </c>
      <c r="X79" s="4" t="s">
        <v>351</v>
      </c>
      <c r="Y79" s="4" t="s">
        <v>352</v>
      </c>
    </row>
    <row r="80" s="4" customFormat="1" spans="1:25">
      <c r="A80" s="4" t="s">
        <v>335</v>
      </c>
      <c r="B80" s="4" t="s">
        <v>26</v>
      </c>
      <c r="C80" s="4" t="s">
        <v>353</v>
      </c>
      <c r="D80" s="4" t="s">
        <v>336</v>
      </c>
      <c r="E80" s="4" t="s">
        <v>39</v>
      </c>
      <c r="F80" s="6">
        <v>45003</v>
      </c>
      <c r="G80" s="6">
        <v>45004</v>
      </c>
      <c r="H80" s="4">
        <v>2</v>
      </c>
      <c r="I80" s="4">
        <v>1</v>
      </c>
      <c r="J80" s="4">
        <v>2</v>
      </c>
      <c r="K80" s="4" t="s">
        <v>30</v>
      </c>
      <c r="L80" s="4">
        <v>-670</v>
      </c>
      <c r="M80" s="4">
        <v>-670</v>
      </c>
      <c r="N80" s="4" t="s">
        <v>337</v>
      </c>
      <c r="O80" s="4" t="s">
        <v>161</v>
      </c>
      <c r="P80" s="4" t="s">
        <v>33</v>
      </c>
      <c r="Q80" s="4">
        <v>0</v>
      </c>
      <c r="R80" s="7">
        <v>45003.8953703704</v>
      </c>
      <c r="S80" s="6">
        <v>45019</v>
      </c>
      <c r="T80" s="4" t="s">
        <v>34</v>
      </c>
      <c r="U80" s="4">
        <v>-670</v>
      </c>
      <c r="V80" s="4">
        <v>0</v>
      </c>
      <c r="W80" s="4">
        <v>0</v>
      </c>
      <c r="X80" s="4" t="s">
        <v>338</v>
      </c>
      <c r="Y80" s="4" t="s">
        <v>339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workbookViewId="0">
      <selection activeCell="A73" sqref="A73:C7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354</v>
      </c>
    </row>
    <row r="2" s="4" customFormat="1" hidden="1" spans="1:9">
      <c r="A2" s="5">
        <v>999222774679255</v>
      </c>
      <c r="B2" s="6">
        <v>45002</v>
      </c>
      <c r="C2" s="6">
        <v>45003</v>
      </c>
      <c r="D2" s="4">
        <v>461</v>
      </c>
      <c r="E2" s="4" t="str">
        <f>VLOOKUP(A2,HOP!A:L,12,0)</f>
        <v>461.00</v>
      </c>
      <c r="F2" s="4" t="str">
        <f>VLOOKUP(A2,HOP!A:C,3,0)</f>
        <v>3037968</v>
      </c>
      <c r="G2" s="4">
        <f>D2-E2</f>
        <v>0</v>
      </c>
      <c r="H2" s="4" t="str">
        <f>$H$1&amp;F2</f>
        <v>，3037968</v>
      </c>
      <c r="I2" s="4" t="str">
        <f>VLOOKUP(A2,HOP!A:U,21,0)</f>
        <v>直连</v>
      </c>
    </row>
    <row r="3" s="4" customFormat="1" hidden="1" spans="1:9">
      <c r="A3" s="5">
        <v>999222935277422</v>
      </c>
      <c r="B3" s="6">
        <v>45002</v>
      </c>
      <c r="C3" s="6">
        <v>45003</v>
      </c>
      <c r="D3" s="4">
        <v>328</v>
      </c>
      <c r="E3" s="4" t="str">
        <f>VLOOKUP(A3,HOP!A:L,12,0)</f>
        <v>328.00</v>
      </c>
      <c r="F3" s="4" t="str">
        <f>VLOOKUP(A3,HOP!A:C,3,0)</f>
        <v>3066321</v>
      </c>
      <c r="G3" s="4">
        <f t="shared" ref="G3:G34" si="0">D3-E3</f>
        <v>0</v>
      </c>
      <c r="H3" s="4" t="str">
        <f t="shared" ref="H3:H34" si="1">$H$1&amp;F3</f>
        <v>，3066321</v>
      </c>
      <c r="I3" s="4" t="str">
        <f>VLOOKUP(A3,HOP!A:U,21,0)</f>
        <v>直连</v>
      </c>
    </row>
    <row r="4" s="4" customFormat="1" hidden="1" spans="1:9">
      <c r="A4" s="5">
        <v>999223072794436</v>
      </c>
      <c r="B4" s="6">
        <v>45002</v>
      </c>
      <c r="C4" s="6">
        <v>45003</v>
      </c>
      <c r="D4" s="4">
        <v>425</v>
      </c>
      <c r="E4" s="4" t="str">
        <f>VLOOKUP(A4,HOP!A:L,12,0)</f>
        <v>425.00</v>
      </c>
      <c r="F4" s="4" t="str">
        <f>VLOOKUP(A4,HOP!A:C,3,0)</f>
        <v>3106268</v>
      </c>
      <c r="G4" s="4">
        <f t="shared" si="0"/>
        <v>0</v>
      </c>
      <c r="H4" s="4" t="str">
        <f t="shared" si="1"/>
        <v>，3106268</v>
      </c>
      <c r="I4" s="4" t="str">
        <f>VLOOKUP(A4,HOP!A:U,21,0)</f>
        <v>直连</v>
      </c>
    </row>
    <row r="5" s="4" customFormat="1" hidden="1" spans="1:9">
      <c r="A5" s="5">
        <v>999223147454709</v>
      </c>
      <c r="B5" s="6">
        <v>45002</v>
      </c>
      <c r="C5" s="6">
        <v>45003</v>
      </c>
      <c r="D5" s="4">
        <v>237</v>
      </c>
      <c r="E5" s="4" t="str">
        <f>VLOOKUP(A5,HOP!A:L,12,0)</f>
        <v>237.00</v>
      </c>
      <c r="F5" s="4" t="str">
        <f>VLOOKUP(A5,HOP!A:C,3,0)</f>
        <v>3124158</v>
      </c>
      <c r="G5" s="4">
        <f t="shared" si="0"/>
        <v>0</v>
      </c>
      <c r="H5" s="4" t="str">
        <f t="shared" si="1"/>
        <v>，3124158</v>
      </c>
      <c r="I5" s="4" t="str">
        <f>VLOOKUP(A5,HOP!A:U,21,0)</f>
        <v>直连</v>
      </c>
    </row>
    <row r="6" s="4" customFormat="1" hidden="1" spans="1:9">
      <c r="A6" s="5">
        <v>999223152289271</v>
      </c>
      <c r="B6" s="6">
        <v>45001</v>
      </c>
      <c r="C6" s="6">
        <v>45003</v>
      </c>
      <c r="D6" s="4">
        <v>345</v>
      </c>
      <c r="E6" s="4" t="str">
        <f>VLOOKUP(A6,HOP!A:L,12,0)</f>
        <v>345.00</v>
      </c>
      <c r="F6" s="4" t="str">
        <f>VLOOKUP(A6,HOP!A:C,3,0)</f>
        <v>3126007</v>
      </c>
      <c r="G6" s="4">
        <f t="shared" si="0"/>
        <v>0</v>
      </c>
      <c r="H6" s="4" t="str">
        <f t="shared" si="1"/>
        <v>，3126007</v>
      </c>
      <c r="I6" s="4" t="str">
        <f>VLOOKUP(A6,HOP!A:U,21,0)</f>
        <v>直连</v>
      </c>
    </row>
    <row r="7" s="4" customFormat="1" hidden="1" spans="1:9">
      <c r="A7" s="5">
        <v>999223164797655</v>
      </c>
      <c r="B7" s="6">
        <v>45002</v>
      </c>
      <c r="C7" s="6">
        <v>45003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999223176280311</v>
      </c>
      <c r="B8" s="6">
        <v>45002</v>
      </c>
      <c r="C8" s="6">
        <v>45003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999223180561827</v>
      </c>
      <c r="B9" s="6">
        <v>45002</v>
      </c>
      <c r="C9" s="6">
        <v>45003</v>
      </c>
      <c r="D9" s="4">
        <v>322</v>
      </c>
      <c r="E9" s="4" t="str">
        <f>VLOOKUP(A9,HOP!A:L,12,0)</f>
        <v>322.00</v>
      </c>
      <c r="F9" s="4" t="str">
        <f>VLOOKUP(A9,HOP!A:C,3,0)</f>
        <v>3133079</v>
      </c>
      <c r="G9" s="4">
        <f t="shared" si="0"/>
        <v>0</v>
      </c>
      <c r="H9" s="4" t="str">
        <f t="shared" si="1"/>
        <v>，3133079</v>
      </c>
      <c r="I9" s="4" t="str">
        <f>VLOOKUP(A9,HOP!A:U,21,0)</f>
        <v>直连</v>
      </c>
    </row>
    <row r="10" s="4" customFormat="1" hidden="1" spans="1:9">
      <c r="A10" s="5">
        <v>999223180775333</v>
      </c>
      <c r="B10" s="6">
        <v>45002</v>
      </c>
      <c r="C10" s="6">
        <v>45003</v>
      </c>
      <c r="D10" s="4">
        <v>332</v>
      </c>
      <c r="E10" s="4" t="str">
        <f>VLOOKUP(A10,HOP!A:L,12,0)</f>
        <v>332.00</v>
      </c>
      <c r="F10" s="4" t="str">
        <f>VLOOKUP(A10,HOP!A:C,3,0)</f>
        <v>3133167</v>
      </c>
      <c r="G10" s="4">
        <f t="shared" si="0"/>
        <v>0</v>
      </c>
      <c r="H10" s="4" t="str">
        <f t="shared" si="1"/>
        <v>，3133167</v>
      </c>
      <c r="I10" s="4" t="str">
        <f>VLOOKUP(A10,HOP!A:U,21,0)</f>
        <v>直连</v>
      </c>
    </row>
    <row r="11" s="4" customFormat="1" hidden="1" spans="1:9">
      <c r="A11" s="5">
        <v>999223205985419</v>
      </c>
      <c r="B11" s="6">
        <v>45002</v>
      </c>
      <c r="C11" s="6">
        <v>45003</v>
      </c>
      <c r="D11" s="4">
        <v>388</v>
      </c>
      <c r="E11" s="4" t="str">
        <f>VLOOKUP(A11,HOP!A:L,12,0)</f>
        <v>388.00</v>
      </c>
      <c r="F11" s="4" t="str">
        <f>VLOOKUP(A11,HOP!A:C,3,0)</f>
        <v>3140652</v>
      </c>
      <c r="G11" s="4">
        <f t="shared" si="0"/>
        <v>0</v>
      </c>
      <c r="H11" s="4" t="str">
        <f t="shared" si="1"/>
        <v>，3140652</v>
      </c>
      <c r="I11" s="4" t="str">
        <f>VLOOKUP(A11,HOP!A:U,21,0)</f>
        <v>直连</v>
      </c>
    </row>
    <row r="12" s="4" customFormat="1" hidden="1" spans="1:9">
      <c r="A12" s="5">
        <v>999223213899762</v>
      </c>
      <c r="B12" s="6">
        <v>45002</v>
      </c>
      <c r="C12" s="6">
        <v>45003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999223215326917</v>
      </c>
      <c r="B13" s="6">
        <v>45002</v>
      </c>
      <c r="C13" s="6">
        <v>45003</v>
      </c>
      <c r="D13" s="4">
        <v>246</v>
      </c>
      <c r="E13" s="4" t="str">
        <f>VLOOKUP(A13,HOP!A:L,12,0)</f>
        <v>246.00</v>
      </c>
      <c r="F13" s="4" t="str">
        <f>VLOOKUP(A13,HOP!A:C,3,0)</f>
        <v>3143305</v>
      </c>
      <c r="G13" s="4">
        <f t="shared" si="0"/>
        <v>0</v>
      </c>
      <c r="H13" s="4" t="str">
        <f t="shared" si="1"/>
        <v>，3143305</v>
      </c>
      <c r="I13" s="4" t="str">
        <f>VLOOKUP(A13,HOP!A:U,21,0)</f>
        <v>直连</v>
      </c>
    </row>
    <row r="14" s="4" customFormat="1" hidden="1" spans="1:9">
      <c r="A14" s="5">
        <v>999223229140317</v>
      </c>
      <c r="B14" s="6">
        <v>45002</v>
      </c>
      <c r="C14" s="6">
        <v>45003</v>
      </c>
      <c r="D14" s="4">
        <v>269</v>
      </c>
      <c r="E14" s="4" t="str">
        <f>VLOOKUP(A14,HOP!A:L,12,0)</f>
        <v>269.00</v>
      </c>
      <c r="F14" s="4" t="str">
        <f>VLOOKUP(A14,HOP!A:C,3,0)</f>
        <v>3146965</v>
      </c>
      <c r="G14" s="4">
        <f t="shared" si="0"/>
        <v>0</v>
      </c>
      <c r="H14" s="4" t="str">
        <f t="shared" si="1"/>
        <v>，3146965</v>
      </c>
      <c r="I14" s="4" t="str">
        <f>VLOOKUP(A14,HOP!A:U,21,0)</f>
        <v>直连</v>
      </c>
    </row>
    <row r="15" s="4" customFormat="1" hidden="1" spans="1:9">
      <c r="A15" s="5">
        <v>999223229666076</v>
      </c>
      <c r="B15" s="6">
        <v>45002</v>
      </c>
      <c r="C15" s="6">
        <v>45003</v>
      </c>
      <c r="D15" s="4">
        <v>154</v>
      </c>
      <c r="E15" s="4" t="str">
        <f>VLOOKUP(A15,HOP!A:L,12,0)</f>
        <v>154.00</v>
      </c>
      <c r="F15" s="4" t="str">
        <f>VLOOKUP(A15,HOP!A:C,3,0)</f>
        <v>3147103</v>
      </c>
      <c r="G15" s="4">
        <f t="shared" si="0"/>
        <v>0</v>
      </c>
      <c r="H15" s="4" t="str">
        <f t="shared" si="1"/>
        <v>，3147103</v>
      </c>
      <c r="I15" s="4" t="str">
        <f>VLOOKUP(A15,HOP!A:U,21,0)</f>
        <v>直连</v>
      </c>
    </row>
    <row r="16" s="4" customFormat="1" hidden="1" spans="1:9">
      <c r="A16" s="5">
        <v>999223230156562</v>
      </c>
      <c r="B16" s="6">
        <v>45002</v>
      </c>
      <c r="C16" s="6">
        <v>45003</v>
      </c>
      <c r="D16" s="4">
        <v>571</v>
      </c>
      <c r="E16" s="4" t="str">
        <f>VLOOKUP(A16,HOP!A:L,12,0)</f>
        <v>571.00</v>
      </c>
      <c r="F16" s="4" t="str">
        <f>VLOOKUP(A16,HOP!A:C,3,0)</f>
        <v>3147309</v>
      </c>
      <c r="G16" s="4">
        <f t="shared" si="0"/>
        <v>0</v>
      </c>
      <c r="H16" s="4" t="str">
        <f t="shared" si="1"/>
        <v>，3147309</v>
      </c>
      <c r="I16" s="4" t="str">
        <f>VLOOKUP(A16,HOP!A:U,21,0)</f>
        <v>直连</v>
      </c>
    </row>
    <row r="17" s="4" customFormat="1" hidden="1" spans="1:9">
      <c r="A17" s="5">
        <v>999223230247494</v>
      </c>
      <c r="B17" s="6">
        <v>45002</v>
      </c>
      <c r="C17" s="6">
        <v>45003</v>
      </c>
      <c r="D17" s="4">
        <v>154</v>
      </c>
      <c r="E17" s="4" t="str">
        <f>VLOOKUP(A17,HOP!A:L,12,0)</f>
        <v>154.00</v>
      </c>
      <c r="F17" s="4" t="str">
        <f>VLOOKUP(A17,HOP!A:C,3,0)</f>
        <v>3147340</v>
      </c>
      <c r="G17" s="4">
        <f t="shared" si="0"/>
        <v>0</v>
      </c>
      <c r="H17" s="4" t="str">
        <f t="shared" si="1"/>
        <v>，3147340</v>
      </c>
      <c r="I17" s="4" t="str">
        <f>VLOOKUP(A17,HOP!A:U,21,0)</f>
        <v>直连</v>
      </c>
    </row>
    <row r="18" s="4" customFormat="1" hidden="1" spans="1:9">
      <c r="A18" s="5">
        <v>999223230519133</v>
      </c>
      <c r="B18" s="6">
        <v>45002</v>
      </c>
      <c r="C18" s="6">
        <v>45003</v>
      </c>
      <c r="D18" s="4">
        <v>88</v>
      </c>
      <c r="E18" s="4" t="str">
        <f>VLOOKUP(A18,HOP!A:L,12,0)</f>
        <v>88.00</v>
      </c>
      <c r="F18" s="4" t="str">
        <f>VLOOKUP(A18,HOP!A:C,3,0)</f>
        <v>3147418</v>
      </c>
      <c r="G18" s="4">
        <f t="shared" si="0"/>
        <v>0</v>
      </c>
      <c r="H18" s="4" t="str">
        <f t="shared" si="1"/>
        <v>，3147418</v>
      </c>
      <c r="I18" s="4" t="str">
        <f>VLOOKUP(A18,HOP!A:U,21,0)</f>
        <v>直连</v>
      </c>
    </row>
    <row r="19" s="4" customFormat="1" hidden="1" spans="1:9">
      <c r="A19" s="5">
        <v>999223231521277</v>
      </c>
      <c r="B19" s="6">
        <v>45002</v>
      </c>
      <c r="C19" s="6">
        <v>45003</v>
      </c>
      <c r="D19" s="4">
        <v>164</v>
      </c>
      <c r="E19" s="4" t="str">
        <f>VLOOKUP(A19,HOP!A:L,12,0)</f>
        <v>164.00</v>
      </c>
      <c r="F19" s="4" t="str">
        <f>VLOOKUP(A19,HOP!A:C,3,0)</f>
        <v>3147796</v>
      </c>
      <c r="G19" s="4">
        <f t="shared" si="0"/>
        <v>0</v>
      </c>
      <c r="H19" s="4" t="str">
        <f t="shared" si="1"/>
        <v>，3147796</v>
      </c>
      <c r="I19" s="4" t="str">
        <f>VLOOKUP(A19,HOP!A:U,21,0)</f>
        <v>直连</v>
      </c>
    </row>
    <row r="20" s="4" customFormat="1" hidden="1" spans="1:9">
      <c r="A20" s="5">
        <v>999223231965112</v>
      </c>
      <c r="B20" s="6">
        <v>45002</v>
      </c>
      <c r="C20" s="6">
        <v>45003</v>
      </c>
      <c r="D20" s="4">
        <v>182</v>
      </c>
      <c r="E20" s="4" t="str">
        <f>VLOOKUP(A20,HOP!A:L,12,0)</f>
        <v>182.00</v>
      </c>
      <c r="F20" s="4" t="str">
        <f>VLOOKUP(A20,HOP!A:C,3,0)</f>
        <v>3147964</v>
      </c>
      <c r="G20" s="4">
        <f t="shared" si="0"/>
        <v>0</v>
      </c>
      <c r="H20" s="4" t="str">
        <f t="shared" si="1"/>
        <v>，3147964</v>
      </c>
      <c r="I20" s="4" t="str">
        <f>VLOOKUP(A20,HOP!A:U,21,0)</f>
        <v>直连</v>
      </c>
    </row>
    <row r="21" s="4" customFormat="1" hidden="1" spans="1:9">
      <c r="A21" s="5">
        <v>999223232514471</v>
      </c>
      <c r="B21" s="6">
        <v>45002</v>
      </c>
      <c r="C21" s="6">
        <v>45003</v>
      </c>
      <c r="D21" s="4">
        <v>159</v>
      </c>
      <c r="E21" s="4" t="str">
        <f>VLOOKUP(A21,HOP!A:L,12,0)</f>
        <v>159.00</v>
      </c>
      <c r="F21" s="4" t="str">
        <f>VLOOKUP(A21,HOP!A:C,3,0)</f>
        <v>3148234</v>
      </c>
      <c r="G21" s="4">
        <f t="shared" si="0"/>
        <v>0</v>
      </c>
      <c r="H21" s="4" t="str">
        <f t="shared" si="1"/>
        <v>，3148234</v>
      </c>
      <c r="I21" s="4" t="str">
        <f>VLOOKUP(A21,HOP!A:U,21,0)</f>
        <v>直连</v>
      </c>
    </row>
    <row r="22" s="4" customFormat="1" hidden="1" spans="1:9">
      <c r="A22" s="5">
        <v>999223232839335</v>
      </c>
      <c r="B22" s="6">
        <v>45002</v>
      </c>
      <c r="C22" s="6">
        <v>45003</v>
      </c>
      <c r="D22" s="4">
        <v>190</v>
      </c>
      <c r="E22" s="4" t="str">
        <f>VLOOKUP(A22,HOP!A:L,12,0)</f>
        <v>190.00</v>
      </c>
      <c r="F22" s="4" t="str">
        <f>VLOOKUP(A22,HOP!A:C,3,0)</f>
        <v>3148381</v>
      </c>
      <c r="G22" s="4">
        <f t="shared" si="0"/>
        <v>0</v>
      </c>
      <c r="H22" s="4" t="str">
        <f t="shared" si="1"/>
        <v>，3148381</v>
      </c>
      <c r="I22" s="4" t="str">
        <f>VLOOKUP(A22,HOP!A:U,21,0)</f>
        <v>直连</v>
      </c>
    </row>
    <row r="23" s="4" customFormat="1" hidden="1" spans="1:9">
      <c r="A23" s="5">
        <v>999223232895344</v>
      </c>
      <c r="B23" s="6">
        <v>45002</v>
      </c>
      <c r="C23" s="6">
        <v>45003</v>
      </c>
      <c r="D23" s="4">
        <v>152</v>
      </c>
      <c r="E23" s="4" t="str">
        <f>VLOOKUP(A23,HOP!A:L,12,0)</f>
        <v>152.00</v>
      </c>
      <c r="F23" s="4" t="str">
        <f>VLOOKUP(A23,HOP!A:C,3,0)</f>
        <v>3148408</v>
      </c>
      <c r="G23" s="4">
        <f t="shared" si="0"/>
        <v>0</v>
      </c>
      <c r="H23" s="4" t="str">
        <f t="shared" si="1"/>
        <v>，3148408</v>
      </c>
      <c r="I23" s="4" t="str">
        <f>VLOOKUP(A23,HOP!A:U,21,0)</f>
        <v>直连</v>
      </c>
    </row>
    <row r="24" s="4" customFormat="1" hidden="1" spans="1:9">
      <c r="A24" s="5">
        <v>999223233301648</v>
      </c>
      <c r="B24" s="6">
        <v>45002</v>
      </c>
      <c r="C24" s="6">
        <v>45003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10">
      <c r="A25" s="5">
        <v>999223233762781</v>
      </c>
      <c r="B25" s="6">
        <v>45002</v>
      </c>
      <c r="C25" s="6">
        <v>45003</v>
      </c>
      <c r="D25" s="4">
        <v>401</v>
      </c>
      <c r="E25" s="4" t="str">
        <f>VLOOKUP(A25,HOP!A:L,12,0)</f>
        <v>0.00</v>
      </c>
      <c r="F25" s="4" t="str">
        <f>VLOOKUP(A25,HOP!A:C,3,0)</f>
        <v>3148920</v>
      </c>
      <c r="G25" s="4">
        <f t="shared" si="0"/>
        <v>401</v>
      </c>
      <c r="H25" s="4" t="str">
        <f t="shared" si="1"/>
        <v>，3148920</v>
      </c>
      <c r="I25" s="4" t="str">
        <f>VLOOKUP(A25,HOP!A:U,21,0)</f>
        <v>直连</v>
      </c>
      <c r="J25" s="4" t="s">
        <v>355</v>
      </c>
    </row>
    <row r="26" s="4" customFormat="1" hidden="1" spans="1:9">
      <c r="A26" s="5">
        <v>999222950104968</v>
      </c>
      <c r="B26" s="6">
        <v>45003</v>
      </c>
      <c r="C26" s="6">
        <v>45004</v>
      </c>
      <c r="D26" s="4">
        <v>722</v>
      </c>
      <c r="E26" s="4" t="str">
        <f>VLOOKUP(A26,HOP!A:L,12,0)</f>
        <v>722.00</v>
      </c>
      <c r="F26" s="4" t="str">
        <f>VLOOKUP(A26,HOP!A:C,3,0)</f>
        <v>3070313</v>
      </c>
      <c r="G26" s="4">
        <f t="shared" si="0"/>
        <v>0</v>
      </c>
      <c r="H26" s="4" t="str">
        <f t="shared" si="1"/>
        <v>，3070313</v>
      </c>
      <c r="I26" s="4" t="str">
        <f>VLOOKUP(A26,HOP!A:U,21,0)</f>
        <v>直连</v>
      </c>
    </row>
    <row r="27" s="4" customFormat="1" hidden="1" spans="1:9">
      <c r="A27" s="5">
        <v>999223038469799</v>
      </c>
      <c r="B27" s="6">
        <v>45003</v>
      </c>
      <c r="C27" s="6">
        <v>45004</v>
      </c>
      <c r="D27" s="4">
        <v>207</v>
      </c>
      <c r="E27" s="4" t="str">
        <f>VLOOKUP(A27,HOP!A:L,12,0)</f>
        <v>207.00</v>
      </c>
      <c r="F27" s="4" t="str">
        <f>VLOOKUP(A27,HOP!A:C,3,0)</f>
        <v>3097332</v>
      </c>
      <c r="G27" s="4">
        <f t="shared" si="0"/>
        <v>0</v>
      </c>
      <c r="H27" s="4" t="str">
        <f t="shared" si="1"/>
        <v>，3097332</v>
      </c>
      <c r="I27" s="4" t="str">
        <f>VLOOKUP(A27,HOP!A:U,21,0)</f>
        <v>直连</v>
      </c>
    </row>
    <row r="28" s="4" customFormat="1" hidden="1" spans="1:9">
      <c r="A28" s="5">
        <v>999223044622901</v>
      </c>
      <c r="B28" s="6">
        <v>45003</v>
      </c>
      <c r="C28" s="6">
        <v>45004</v>
      </c>
      <c r="D28" s="4">
        <v>252</v>
      </c>
      <c r="E28" s="4" t="str">
        <f>VLOOKUP(A28,HOP!A:L,12,0)</f>
        <v>252.00</v>
      </c>
      <c r="F28" s="4" t="str">
        <f>VLOOKUP(A28,HOP!A:C,3,0)</f>
        <v>3098564</v>
      </c>
      <c r="G28" s="4">
        <f t="shared" si="0"/>
        <v>0</v>
      </c>
      <c r="H28" s="4" t="str">
        <f t="shared" si="1"/>
        <v>，3098564</v>
      </c>
      <c r="I28" s="4" t="str">
        <f>VLOOKUP(A28,HOP!A:U,21,0)</f>
        <v>直连</v>
      </c>
    </row>
    <row r="29" s="4" customFormat="1" hidden="1" spans="1:9">
      <c r="A29" s="5">
        <v>999223055468707</v>
      </c>
      <c r="B29" s="6">
        <v>45002</v>
      </c>
      <c r="C29" s="6">
        <v>45004</v>
      </c>
      <c r="D29" s="4">
        <v>725</v>
      </c>
      <c r="E29" s="4" t="str">
        <f>VLOOKUP(A29,HOP!A:L,12,0)</f>
        <v>725.00</v>
      </c>
      <c r="F29" s="4" t="str">
        <f>VLOOKUP(A29,HOP!A:C,3,0)</f>
        <v>3101815</v>
      </c>
      <c r="G29" s="4">
        <f t="shared" si="0"/>
        <v>0</v>
      </c>
      <c r="H29" s="4" t="str">
        <f t="shared" si="1"/>
        <v>，3101815</v>
      </c>
      <c r="I29" s="4" t="str">
        <f>VLOOKUP(A29,HOP!A:U,21,0)</f>
        <v>直连</v>
      </c>
    </row>
    <row r="30" s="4" customFormat="1" hidden="1" spans="1:9">
      <c r="A30" s="5">
        <v>999223055502686</v>
      </c>
      <c r="B30" s="6">
        <v>45003</v>
      </c>
      <c r="C30" s="6">
        <v>45004</v>
      </c>
      <c r="D30" s="4">
        <v>357</v>
      </c>
      <c r="E30" s="4" t="str">
        <f>VLOOKUP(A30,HOP!A:L,12,0)</f>
        <v>357.00</v>
      </c>
      <c r="F30" s="4" t="str">
        <f>VLOOKUP(A30,HOP!A:C,3,0)</f>
        <v>3101825</v>
      </c>
      <c r="G30" s="4">
        <f t="shared" si="0"/>
        <v>0</v>
      </c>
      <c r="H30" s="4" t="str">
        <f t="shared" si="1"/>
        <v>，3101825</v>
      </c>
      <c r="I30" s="4" t="str">
        <f>VLOOKUP(A30,HOP!A:U,21,0)</f>
        <v>直连</v>
      </c>
    </row>
    <row r="31" s="4" customFormat="1" hidden="1" spans="1:9">
      <c r="A31" s="5">
        <v>999223055591203</v>
      </c>
      <c r="B31" s="6">
        <v>45002</v>
      </c>
      <c r="C31" s="6">
        <v>45004</v>
      </c>
      <c r="D31" s="4">
        <v>504</v>
      </c>
      <c r="E31" s="4" t="str">
        <f>VLOOKUP(A31,HOP!A:L,12,0)</f>
        <v>504.00</v>
      </c>
      <c r="F31" s="4" t="str">
        <f>VLOOKUP(A31,HOP!A:C,3,0)</f>
        <v>3101854</v>
      </c>
      <c r="G31" s="4">
        <f t="shared" si="0"/>
        <v>0</v>
      </c>
      <c r="H31" s="4" t="str">
        <f t="shared" si="1"/>
        <v>，3101854</v>
      </c>
      <c r="I31" s="4" t="str">
        <f>VLOOKUP(A31,HOP!A:U,21,0)</f>
        <v>直连</v>
      </c>
    </row>
    <row r="32" s="4" customFormat="1" hidden="1" spans="1:9">
      <c r="A32" s="5">
        <v>999223143649387</v>
      </c>
      <c r="B32" s="6">
        <v>45003</v>
      </c>
      <c r="C32" s="6">
        <v>45004</v>
      </c>
      <c r="D32" s="4">
        <v>312</v>
      </c>
      <c r="E32" s="4" t="str">
        <f>VLOOKUP(A32,HOP!A:L,12,0)</f>
        <v>312.00</v>
      </c>
      <c r="F32" s="4" t="str">
        <f>VLOOKUP(A32,HOP!A:C,3,0)</f>
        <v>3123240</v>
      </c>
      <c r="G32" s="4">
        <f t="shared" si="0"/>
        <v>0</v>
      </c>
      <c r="H32" s="4" t="str">
        <f t="shared" si="1"/>
        <v>，3123240</v>
      </c>
      <c r="I32" s="4" t="str">
        <f>VLOOKUP(A32,HOP!A:U,21,0)</f>
        <v>直连</v>
      </c>
    </row>
    <row r="33" s="4" customFormat="1" hidden="1" spans="1:9">
      <c r="A33" s="5">
        <v>999223151237835</v>
      </c>
      <c r="B33" s="6">
        <v>45003</v>
      </c>
      <c r="C33" s="6">
        <v>45004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999223166159675</v>
      </c>
      <c r="B34" s="6">
        <v>45003</v>
      </c>
      <c r="C34" s="6">
        <v>45004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999223166916419</v>
      </c>
      <c r="B35" s="6">
        <v>45003</v>
      </c>
      <c r="C35" s="6">
        <v>45004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5" si="2">D35-E35</f>
        <v>#N/A</v>
      </c>
      <c r="H35" s="4" t="e">
        <f t="shared" ref="H35:H65" si="3">$H$1&amp;F35</f>
        <v>#N/A</v>
      </c>
      <c r="I35" s="4" t="e">
        <f>VLOOKUP(A35,HOP!A:U,21,0)</f>
        <v>#N/A</v>
      </c>
    </row>
    <row r="36" s="4" customFormat="1" hidden="1" spans="1:9">
      <c r="A36" s="5">
        <v>999223184127112</v>
      </c>
      <c r="B36" s="6">
        <v>45003</v>
      </c>
      <c r="C36" s="6">
        <v>45004</v>
      </c>
      <c r="D36" s="4">
        <v>234</v>
      </c>
      <c r="E36" s="4" t="str">
        <f>VLOOKUP(A36,HOP!A:L,12,0)</f>
        <v>234.00</v>
      </c>
      <c r="F36" s="4" t="str">
        <f>VLOOKUP(A36,HOP!A:C,3,0)</f>
        <v>3134565</v>
      </c>
      <c r="G36" s="4">
        <f t="shared" si="2"/>
        <v>0</v>
      </c>
      <c r="H36" s="4" t="str">
        <f t="shared" si="3"/>
        <v>，3134565</v>
      </c>
      <c r="I36" s="4" t="str">
        <f>VLOOKUP(A36,HOP!A:U,21,0)</f>
        <v>直连</v>
      </c>
    </row>
    <row r="37" s="4" customFormat="1" hidden="1" spans="1:9">
      <c r="A37" s="5">
        <v>999223184807857</v>
      </c>
      <c r="B37" s="6">
        <v>45003</v>
      </c>
      <c r="C37" s="6">
        <v>45004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999223184827716</v>
      </c>
      <c r="B38" s="6">
        <v>45003</v>
      </c>
      <c r="C38" s="6">
        <v>45004</v>
      </c>
      <c r="D38" s="4">
        <v>590</v>
      </c>
      <c r="E38" s="4" t="str">
        <f>VLOOKUP(A38,HOP!A:L,12,0)</f>
        <v>590.00</v>
      </c>
      <c r="F38" s="4" t="str">
        <f>VLOOKUP(A38,HOP!A:C,3,0)</f>
        <v>3134854</v>
      </c>
      <c r="G38" s="4">
        <f t="shared" si="2"/>
        <v>0</v>
      </c>
      <c r="H38" s="4" t="str">
        <f t="shared" si="3"/>
        <v>，3134854</v>
      </c>
      <c r="I38" s="4" t="str">
        <f>VLOOKUP(A38,HOP!A:U,21,0)</f>
        <v>直连</v>
      </c>
    </row>
    <row r="39" s="4" customFormat="1" hidden="1" spans="1:9">
      <c r="A39" s="5">
        <v>999223191391652</v>
      </c>
      <c r="B39" s="6">
        <v>45003</v>
      </c>
      <c r="C39" s="6">
        <v>45004</v>
      </c>
      <c r="D39" s="4">
        <v>0</v>
      </c>
      <c r="E39" s="4" t="str">
        <f>VLOOKUP(A39,HOP!A:L,12,0)</f>
        <v>0.00</v>
      </c>
      <c r="F39" s="4" t="str">
        <f>VLOOKUP(A39,HOP!A:C,3,0)</f>
        <v>3136023</v>
      </c>
      <c r="G39" s="4">
        <f t="shared" si="2"/>
        <v>0</v>
      </c>
      <c r="H39" s="4" t="str">
        <f t="shared" si="3"/>
        <v>，3136023</v>
      </c>
      <c r="I39" s="4" t="str">
        <f>VLOOKUP(A39,HOP!A:U,21,0)</f>
        <v>直连</v>
      </c>
    </row>
    <row r="40" s="4" customFormat="1" hidden="1" spans="1:9">
      <c r="A40" s="5">
        <v>999223192954670</v>
      </c>
      <c r="B40" s="6">
        <v>45003</v>
      </c>
      <c r="C40" s="6">
        <v>45004</v>
      </c>
      <c r="D40" s="4">
        <v>173</v>
      </c>
      <c r="E40" s="4" t="str">
        <f>VLOOKUP(A40,HOP!A:L,12,0)</f>
        <v>173.00</v>
      </c>
      <c r="F40" s="4" t="str">
        <f>VLOOKUP(A40,HOP!A:C,3,0)</f>
        <v>3136492</v>
      </c>
      <c r="G40" s="4">
        <f t="shared" si="2"/>
        <v>0</v>
      </c>
      <c r="H40" s="4" t="str">
        <f t="shared" si="3"/>
        <v>，3136492</v>
      </c>
      <c r="I40" s="4" t="str">
        <f>VLOOKUP(A40,HOP!A:U,21,0)</f>
        <v>直连</v>
      </c>
    </row>
    <row r="41" s="4" customFormat="1" hidden="1" spans="1:9">
      <c r="A41" s="5">
        <v>999223195352723</v>
      </c>
      <c r="B41" s="6">
        <v>45003</v>
      </c>
      <c r="C41" s="6">
        <v>45004</v>
      </c>
      <c r="D41" s="4">
        <v>337</v>
      </c>
      <c r="E41" s="4" t="str">
        <f>VLOOKUP(A41,HOP!A:L,12,0)</f>
        <v>337.00</v>
      </c>
      <c r="F41" s="4" t="str">
        <f>VLOOKUP(A41,HOP!A:C,3,0)</f>
        <v>3137155</v>
      </c>
      <c r="G41" s="4">
        <f t="shared" si="2"/>
        <v>0</v>
      </c>
      <c r="H41" s="4" t="str">
        <f t="shared" si="3"/>
        <v>，3137155</v>
      </c>
      <c r="I41" s="4" t="str">
        <f>VLOOKUP(A41,HOP!A:U,21,0)</f>
        <v>直连</v>
      </c>
    </row>
    <row r="42" s="4" customFormat="1" hidden="1" spans="1:9">
      <c r="A42" s="5">
        <v>999223200855664</v>
      </c>
      <c r="B42" s="6">
        <v>45003</v>
      </c>
      <c r="C42" s="6">
        <v>45004</v>
      </c>
      <c r="D42" s="4">
        <v>886</v>
      </c>
      <c r="E42" s="4" t="str">
        <f>VLOOKUP(A42,HOP!A:L,12,0)</f>
        <v>886.00</v>
      </c>
      <c r="F42" s="4" t="str">
        <f>VLOOKUP(A42,HOP!A:C,3,0)</f>
        <v>3139588</v>
      </c>
      <c r="G42" s="4">
        <f t="shared" si="2"/>
        <v>0</v>
      </c>
      <c r="H42" s="4" t="str">
        <f t="shared" si="3"/>
        <v>，3139588</v>
      </c>
      <c r="I42" s="4" t="str">
        <f>VLOOKUP(A42,HOP!A:U,21,0)</f>
        <v>直连</v>
      </c>
    </row>
    <row r="43" s="4" customFormat="1" hidden="1" spans="1:9">
      <c r="A43" s="5">
        <v>999223201266668</v>
      </c>
      <c r="B43" s="6">
        <v>45003</v>
      </c>
      <c r="C43" s="6">
        <v>45004</v>
      </c>
      <c r="D43" s="4">
        <v>158</v>
      </c>
      <c r="E43" s="4" t="str">
        <f>VLOOKUP(A43,HOP!A:L,12,0)</f>
        <v>158.00</v>
      </c>
      <c r="F43" s="4" t="str">
        <f>VLOOKUP(A43,HOP!A:C,3,0)</f>
        <v>3139909</v>
      </c>
      <c r="G43" s="4">
        <f t="shared" si="2"/>
        <v>0</v>
      </c>
      <c r="H43" s="4" t="str">
        <f t="shared" si="3"/>
        <v>，3139909</v>
      </c>
      <c r="I43" s="4" t="str">
        <f>VLOOKUP(A43,HOP!A:U,21,0)</f>
        <v>直连</v>
      </c>
    </row>
    <row r="44" s="4" customFormat="1" hidden="1" spans="1:9">
      <c r="A44" s="5">
        <v>999223204090764</v>
      </c>
      <c r="B44" s="6">
        <v>45003</v>
      </c>
      <c r="C44" s="6">
        <v>45004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999223206353514</v>
      </c>
      <c r="B45" s="6">
        <v>45002</v>
      </c>
      <c r="C45" s="6">
        <v>45004</v>
      </c>
      <c r="D45" s="4">
        <v>862</v>
      </c>
      <c r="E45" s="4" t="str">
        <f>VLOOKUP(A45,HOP!A:L,12,0)</f>
        <v>862.00</v>
      </c>
      <c r="F45" s="4" t="str">
        <f>VLOOKUP(A45,HOP!A:C,3,0)</f>
        <v>3140780</v>
      </c>
      <c r="G45" s="4">
        <f t="shared" si="2"/>
        <v>0</v>
      </c>
      <c r="H45" s="4" t="str">
        <f t="shared" si="3"/>
        <v>，3140780</v>
      </c>
      <c r="I45" s="4" t="str">
        <f>VLOOKUP(A45,HOP!A:U,21,0)</f>
        <v>直连</v>
      </c>
    </row>
    <row r="46" s="4" customFormat="1" hidden="1" spans="1:9">
      <c r="A46" s="5">
        <v>999223235830149</v>
      </c>
      <c r="B46" s="6">
        <v>45003</v>
      </c>
      <c r="C46" s="6">
        <v>45004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999223236464743</v>
      </c>
      <c r="B47" s="6">
        <v>45003</v>
      </c>
      <c r="C47" s="6">
        <v>45004</v>
      </c>
      <c r="D47" s="4">
        <v>142</v>
      </c>
      <c r="E47" s="4" t="str">
        <f>VLOOKUP(A47,HOP!A:L,12,0)</f>
        <v>142.00</v>
      </c>
      <c r="F47" s="4" t="str">
        <f>VLOOKUP(A47,HOP!A:C,3,0)</f>
        <v>3149254</v>
      </c>
      <c r="G47" s="4">
        <f t="shared" si="2"/>
        <v>0</v>
      </c>
      <c r="H47" s="4" t="str">
        <f t="shared" si="3"/>
        <v>，3149254</v>
      </c>
      <c r="I47" s="4" t="str">
        <f>VLOOKUP(A47,HOP!A:U,21,0)</f>
        <v>直连</v>
      </c>
    </row>
    <row r="48" s="4" customFormat="1" hidden="1" spans="1:9">
      <c r="A48" s="5">
        <v>999223237884794</v>
      </c>
      <c r="B48" s="6">
        <v>45003</v>
      </c>
      <c r="C48" s="6">
        <v>45004</v>
      </c>
      <c r="D48" s="4">
        <v>2699</v>
      </c>
      <c r="E48" s="4" t="str">
        <f>VLOOKUP(A48,HOP!A:L,12,0)</f>
        <v>2699.00</v>
      </c>
      <c r="F48" s="4" t="str">
        <f>VLOOKUP(A48,HOP!A:C,3,0)</f>
        <v>3149656</v>
      </c>
      <c r="G48" s="4">
        <f t="shared" si="2"/>
        <v>0</v>
      </c>
      <c r="H48" s="4" t="str">
        <f t="shared" si="3"/>
        <v>，3149656</v>
      </c>
      <c r="I48" s="4" t="str">
        <f>VLOOKUP(A48,HOP!A:U,21,0)</f>
        <v>直连</v>
      </c>
    </row>
    <row r="49" s="4" customFormat="1" hidden="1" spans="1:9">
      <c r="A49" s="5">
        <v>999223238071796</v>
      </c>
      <c r="B49" s="6">
        <v>45003</v>
      </c>
      <c r="C49" s="6">
        <v>45004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999223238431179</v>
      </c>
      <c r="B50" s="6">
        <v>45003</v>
      </c>
      <c r="C50" s="6">
        <v>45004</v>
      </c>
      <c r="D50" s="4">
        <v>470</v>
      </c>
      <c r="E50" s="4" t="str">
        <f>VLOOKUP(A50,HOP!A:L,12,0)</f>
        <v>470.00</v>
      </c>
      <c r="F50" s="4" t="str">
        <f>VLOOKUP(A50,HOP!A:C,3,0)</f>
        <v>3149754</v>
      </c>
      <c r="G50" s="4">
        <f t="shared" si="2"/>
        <v>0</v>
      </c>
      <c r="H50" s="4" t="str">
        <f t="shared" si="3"/>
        <v>，3149754</v>
      </c>
      <c r="I50" s="4" t="str">
        <f>VLOOKUP(A50,HOP!A:U,21,0)</f>
        <v>直连</v>
      </c>
    </row>
    <row r="51" s="4" customFormat="1" hidden="1" spans="1:9">
      <c r="A51" s="5">
        <v>999223242729634</v>
      </c>
      <c r="B51" s="6">
        <v>45003</v>
      </c>
      <c r="C51" s="6">
        <v>45004</v>
      </c>
      <c r="D51" s="4">
        <v>150</v>
      </c>
      <c r="E51" s="4" t="str">
        <f>VLOOKUP(A51,HOP!A:L,12,0)</f>
        <v>150.00</v>
      </c>
      <c r="F51" s="4" t="str">
        <f>VLOOKUP(A51,HOP!A:C,3,0)</f>
        <v>3150603</v>
      </c>
      <c r="G51" s="4">
        <f t="shared" si="2"/>
        <v>0</v>
      </c>
      <c r="H51" s="4" t="str">
        <f t="shared" si="3"/>
        <v>，3150603</v>
      </c>
      <c r="I51" s="4" t="str">
        <f>VLOOKUP(A51,HOP!A:U,21,0)</f>
        <v>直连</v>
      </c>
    </row>
    <row r="52" s="4" customFormat="1" hidden="1" spans="1:9">
      <c r="A52" s="5">
        <v>999223243926541</v>
      </c>
      <c r="B52" s="6">
        <v>45003</v>
      </c>
      <c r="C52" s="6">
        <v>45004</v>
      </c>
      <c r="D52" s="4">
        <v>414</v>
      </c>
      <c r="E52" s="4" t="str">
        <f>VLOOKUP(A52,HOP!A:L,12,0)</f>
        <v>414.00</v>
      </c>
      <c r="F52" s="4" t="str">
        <f>VLOOKUP(A52,HOP!A:C,3,0)</f>
        <v>3150913</v>
      </c>
      <c r="G52" s="4">
        <f t="shared" si="2"/>
        <v>0</v>
      </c>
      <c r="H52" s="4" t="str">
        <f t="shared" si="3"/>
        <v>，3150913</v>
      </c>
      <c r="I52" s="4" t="str">
        <f>VLOOKUP(A52,HOP!A:U,21,0)</f>
        <v>直连</v>
      </c>
    </row>
    <row r="53" s="4" customFormat="1" hidden="1" spans="1:9">
      <c r="A53" s="5">
        <v>999223244163750</v>
      </c>
      <c r="B53" s="6">
        <v>45003</v>
      </c>
      <c r="C53" s="6">
        <v>45004</v>
      </c>
      <c r="D53" s="4">
        <v>783</v>
      </c>
      <c r="E53" s="4" t="str">
        <f>VLOOKUP(A53,HOP!A:L,12,0)</f>
        <v>783.00</v>
      </c>
      <c r="F53" s="4" t="str">
        <f>VLOOKUP(A53,HOP!A:C,3,0)</f>
        <v>3150996</v>
      </c>
      <c r="G53" s="4">
        <f t="shared" si="2"/>
        <v>0</v>
      </c>
      <c r="H53" s="4" t="str">
        <f t="shared" si="3"/>
        <v>，3150996</v>
      </c>
      <c r="I53" s="4" t="str">
        <f>VLOOKUP(A53,HOP!A:U,21,0)</f>
        <v>直连</v>
      </c>
    </row>
    <row r="54" s="4" customFormat="1" hidden="1" spans="1:9">
      <c r="A54" s="5">
        <v>999223244625065</v>
      </c>
      <c r="B54" s="6">
        <v>45003</v>
      </c>
      <c r="C54" s="6">
        <v>45004</v>
      </c>
      <c r="D54" s="4">
        <v>150</v>
      </c>
      <c r="E54" s="4" t="str">
        <f>VLOOKUP(A54,HOP!A:L,12,0)</f>
        <v>150.00</v>
      </c>
      <c r="F54" s="4" t="str">
        <f>VLOOKUP(A54,HOP!A:C,3,0)</f>
        <v>3151145</v>
      </c>
      <c r="G54" s="4">
        <f t="shared" si="2"/>
        <v>0</v>
      </c>
      <c r="H54" s="4" t="str">
        <f t="shared" si="3"/>
        <v>，3151145</v>
      </c>
      <c r="I54" s="4" t="str">
        <f>VLOOKUP(A54,HOP!A:U,21,0)</f>
        <v>直连</v>
      </c>
    </row>
    <row r="55" s="4" customFormat="1" hidden="1" spans="1:9">
      <c r="A55" s="5">
        <v>999223244827517</v>
      </c>
      <c r="B55" s="6">
        <v>45003</v>
      </c>
      <c r="C55" s="6">
        <v>45004</v>
      </c>
      <c r="D55" s="4">
        <v>150</v>
      </c>
      <c r="E55" s="4" t="str">
        <f>VLOOKUP(A55,HOP!A:L,12,0)</f>
        <v>150.00</v>
      </c>
      <c r="F55" s="4" t="str">
        <f>VLOOKUP(A55,HOP!A:C,3,0)</f>
        <v>3151215</v>
      </c>
      <c r="G55" s="4">
        <f t="shared" si="2"/>
        <v>0</v>
      </c>
      <c r="H55" s="4" t="str">
        <f t="shared" si="3"/>
        <v>，3151215</v>
      </c>
      <c r="I55" s="4" t="str">
        <f>VLOOKUP(A55,HOP!A:U,21,0)</f>
        <v>直连</v>
      </c>
    </row>
    <row r="56" s="4" customFormat="1" hidden="1" spans="1:9">
      <c r="A56" s="5">
        <v>999223244867060</v>
      </c>
      <c r="B56" s="6">
        <v>45003</v>
      </c>
      <c r="C56" s="6">
        <v>45004</v>
      </c>
      <c r="D56" s="4">
        <v>150</v>
      </c>
      <c r="E56" s="4" t="str">
        <f>VLOOKUP(A56,HOP!A:L,12,0)</f>
        <v>150.00</v>
      </c>
      <c r="F56" s="4" t="str">
        <f>VLOOKUP(A56,HOP!A:C,3,0)</f>
        <v>3151233</v>
      </c>
      <c r="G56" s="4">
        <f t="shared" si="2"/>
        <v>0</v>
      </c>
      <c r="H56" s="4" t="str">
        <f t="shared" si="3"/>
        <v>，3151233</v>
      </c>
      <c r="I56" s="4" t="str">
        <f>VLOOKUP(A56,HOP!A:U,21,0)</f>
        <v>直连</v>
      </c>
    </row>
    <row r="57" s="4" customFormat="1" hidden="1" spans="1:9">
      <c r="A57" s="5">
        <v>999223245495127</v>
      </c>
      <c r="B57" s="6">
        <v>45003</v>
      </c>
      <c r="C57" s="6">
        <v>45004</v>
      </c>
      <c r="D57" s="4">
        <v>150</v>
      </c>
      <c r="E57" s="4" t="str">
        <f>VLOOKUP(A57,HOP!A:L,12,0)</f>
        <v>150.00</v>
      </c>
      <c r="F57" s="4" t="str">
        <f>VLOOKUP(A57,HOP!A:C,3,0)</f>
        <v>3151415</v>
      </c>
      <c r="G57" s="4">
        <f t="shared" si="2"/>
        <v>0</v>
      </c>
      <c r="H57" s="4" t="str">
        <f t="shared" si="3"/>
        <v>，3151415</v>
      </c>
      <c r="I57" s="4" t="str">
        <f>VLOOKUP(A57,HOP!A:U,21,0)</f>
        <v>直连</v>
      </c>
    </row>
    <row r="58" s="4" customFormat="1" hidden="1" spans="1:9">
      <c r="A58" s="5">
        <v>999223245910827</v>
      </c>
      <c r="B58" s="6">
        <v>45003</v>
      </c>
      <c r="C58" s="6">
        <v>45004</v>
      </c>
      <c r="D58" s="4">
        <v>262</v>
      </c>
      <c r="E58" s="4" t="str">
        <f>VLOOKUP(A58,HOP!A:L,12,0)</f>
        <v>262.00</v>
      </c>
      <c r="F58" s="4" t="str">
        <f>VLOOKUP(A58,HOP!A:C,3,0)</f>
        <v>3151559</v>
      </c>
      <c r="G58" s="4">
        <f t="shared" si="2"/>
        <v>0</v>
      </c>
      <c r="H58" s="4" t="str">
        <f t="shared" si="3"/>
        <v>，3151559</v>
      </c>
      <c r="I58" s="4" t="str">
        <f>VLOOKUP(A58,HOP!A:U,21,0)</f>
        <v>直连</v>
      </c>
    </row>
    <row r="59" s="4" customFormat="1" hidden="1" spans="1:9">
      <c r="A59" s="5">
        <v>999223245966426</v>
      </c>
      <c r="B59" s="6">
        <v>45003</v>
      </c>
      <c r="C59" s="6">
        <v>45004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999223246014924</v>
      </c>
      <c r="B60" s="6">
        <v>45003</v>
      </c>
      <c r="C60" s="6">
        <v>45004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999223246297399</v>
      </c>
      <c r="B61" s="6">
        <v>45003</v>
      </c>
      <c r="C61" s="6">
        <v>45004</v>
      </c>
      <c r="D61" s="4">
        <v>192</v>
      </c>
      <c r="E61" s="4" t="str">
        <f>VLOOKUP(A61,HOP!A:L,12,0)</f>
        <v>192.00</v>
      </c>
      <c r="F61" s="4" t="str">
        <f>VLOOKUP(A61,HOP!A:C,3,0)</f>
        <v>3151747</v>
      </c>
      <c r="G61" s="4">
        <f t="shared" si="2"/>
        <v>0</v>
      </c>
      <c r="H61" s="4" t="str">
        <f t="shared" si="3"/>
        <v>，3151747</v>
      </c>
      <c r="I61" s="4" t="str">
        <f>VLOOKUP(A61,HOP!A:U,21,0)</f>
        <v>直连</v>
      </c>
    </row>
    <row r="62" s="4" customFormat="1" hidden="1" spans="1:9">
      <c r="A62" s="5">
        <v>999223248475063</v>
      </c>
      <c r="B62" s="6">
        <v>45003</v>
      </c>
      <c r="C62" s="6">
        <v>45004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999223248903644</v>
      </c>
      <c r="B63" s="6">
        <v>45003</v>
      </c>
      <c r="C63" s="6">
        <v>45004</v>
      </c>
      <c r="D63" s="4">
        <v>414</v>
      </c>
      <c r="E63" s="4" t="str">
        <f>VLOOKUP(A63,HOP!A:L,12,0)</f>
        <v>414.00</v>
      </c>
      <c r="F63" s="4" t="str">
        <f>VLOOKUP(A63,HOP!A:C,3,0)</f>
        <v>3152414</v>
      </c>
      <c r="G63" s="4">
        <f t="shared" si="2"/>
        <v>0</v>
      </c>
      <c r="H63" s="4" t="str">
        <f t="shared" si="3"/>
        <v>，3152414</v>
      </c>
      <c r="I63" s="4" t="str">
        <f>VLOOKUP(A63,HOP!A:U,21,0)</f>
        <v>直连</v>
      </c>
    </row>
    <row r="64" s="4" customFormat="1" hidden="1" spans="1:9">
      <c r="A64" s="5">
        <v>999223249752920</v>
      </c>
      <c r="B64" s="6">
        <v>45003</v>
      </c>
      <c r="C64" s="6">
        <v>45004</v>
      </c>
      <c r="D64" s="4">
        <v>414</v>
      </c>
      <c r="E64" s="4" t="str">
        <f>VLOOKUP(A64,HOP!A:L,12,0)</f>
        <v>414.00</v>
      </c>
      <c r="F64" s="4" t="str">
        <f>VLOOKUP(A64,HOP!A:C,3,0)</f>
        <v>3152498</v>
      </c>
      <c r="G64" s="4">
        <f t="shared" si="2"/>
        <v>0</v>
      </c>
      <c r="H64" s="4" t="str">
        <f t="shared" si="3"/>
        <v>，3152498</v>
      </c>
      <c r="I64" s="4" t="str">
        <f>VLOOKUP(A64,HOP!A:U,21,0)</f>
        <v>直连</v>
      </c>
    </row>
    <row r="65" s="4" customFormat="1" hidden="1" spans="1:9">
      <c r="A65" s="5">
        <v>999223250149753</v>
      </c>
      <c r="B65" s="6">
        <v>45003</v>
      </c>
      <c r="C65" s="6">
        <v>45004</v>
      </c>
      <c r="D65" s="4">
        <v>154</v>
      </c>
      <c r="E65" s="4" t="str">
        <f>VLOOKUP(A65,HOP!A:L,12,0)</f>
        <v>154.00</v>
      </c>
      <c r="F65" s="4" t="str">
        <f>VLOOKUP(A65,HOP!A:C,3,0)</f>
        <v>3152557</v>
      </c>
      <c r="G65" s="4">
        <f t="shared" si="2"/>
        <v>0</v>
      </c>
      <c r="H65" s="4" t="str">
        <f t="shared" si="3"/>
        <v>，3152557</v>
      </c>
      <c r="I65" s="4" t="str">
        <f>VLOOKUP(A65,HOP!A:U,21,0)</f>
        <v>直连</v>
      </c>
    </row>
    <row r="67" spans="4:4">
      <c r="D67" s="4">
        <f>SUM(D2:D66)</f>
        <v>18581</v>
      </c>
    </row>
    <row r="69" spans="4:4">
      <c r="D69" s="4" t="s">
        <v>356</v>
      </c>
    </row>
    <row r="73" spans="1:3">
      <c r="A73" s="4" t="s">
        <v>357</v>
      </c>
      <c r="C73" s="4">
        <v>18180</v>
      </c>
    </row>
    <row r="74" spans="1:3">
      <c r="A74" s="4" t="s">
        <v>358</v>
      </c>
      <c r="C74" s="4">
        <v>401</v>
      </c>
    </row>
    <row r="75" spans="1:3">
      <c r="A75" s="4" t="s">
        <v>359</v>
      </c>
      <c r="C75" s="4">
        <f>SUBTOTAL(9,C73:C74)</f>
        <v>18581</v>
      </c>
    </row>
  </sheetData>
  <autoFilter ref="A1:XFD69">
    <filterColumn colId="3">
      <filters blank="1">
        <filter val="150"/>
        <filter val="190"/>
        <filter val="590"/>
        <filter val="152"/>
        <filter val="192"/>
        <filter val="252"/>
        <filter val="312"/>
        <filter val="154"/>
        <filter val="414"/>
        <filter val="357"/>
        <filter val="158"/>
        <filter val="159"/>
        <filter val="2699"/>
        <filter val="18581 CNY"/>
        <filter val="461"/>
        <filter val="262"/>
        <filter val="322"/>
        <filter val="722"/>
        <filter val="862"/>
        <filter val="164"/>
        <filter val="425"/>
        <filter val="725"/>
        <filter val="328"/>
        <filter val="269"/>
        <filter val="470"/>
        <filter val="571"/>
        <filter val="332"/>
        <filter val="173"/>
        <filter val="234"/>
        <filter val="237"/>
        <filter val="337"/>
        <filter val="401"/>
        <filter val="18581"/>
        <filter val="142"/>
        <filter val="182"/>
        <filter val="783"/>
        <filter val="504"/>
        <filter val="345"/>
        <filter val="246"/>
        <filter val="886"/>
        <filter val="207"/>
        <filter val="88"/>
        <filter val="388"/>
      </filters>
    </filterColumn>
    <filterColumn colId="6">
      <filters blank="1">
        <filter val="4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360</v>
      </c>
      <c r="B1" s="2" t="s">
        <v>361</v>
      </c>
      <c r="C1" s="2" t="s">
        <v>362</v>
      </c>
      <c r="D1" s="2" t="s">
        <v>363</v>
      </c>
      <c r="E1" s="2" t="s">
        <v>13</v>
      </c>
      <c r="F1" s="2" t="s">
        <v>5</v>
      </c>
      <c r="G1" s="2" t="s">
        <v>6</v>
      </c>
      <c r="H1" s="2" t="s">
        <v>364</v>
      </c>
      <c r="I1" s="2" t="s">
        <v>365</v>
      </c>
      <c r="J1" s="2" t="s">
        <v>366</v>
      </c>
      <c r="K1" s="2" t="s">
        <v>367</v>
      </c>
      <c r="L1" s="2" t="s">
        <v>368</v>
      </c>
      <c r="M1" s="2" t="s">
        <v>369</v>
      </c>
      <c r="N1" s="2" t="s">
        <v>370</v>
      </c>
      <c r="O1" s="2" t="s">
        <v>371</v>
      </c>
      <c r="P1" s="2" t="s">
        <v>372</v>
      </c>
      <c r="Q1" s="2" t="s">
        <v>373</v>
      </c>
      <c r="R1" s="2" t="s">
        <v>374</v>
      </c>
      <c r="S1" s="2" t="s">
        <v>375</v>
      </c>
      <c r="T1" s="2" t="s">
        <v>376</v>
      </c>
      <c r="U1" s="2" t="s">
        <v>377</v>
      </c>
      <c r="V1" s="2" t="s">
        <v>378</v>
      </c>
    </row>
    <row r="2" s="1" customFormat="1" spans="1:22">
      <c r="A2" s="3">
        <v>999223250149753</v>
      </c>
      <c r="B2" s="1" t="s">
        <v>379</v>
      </c>
      <c r="C2" s="1" t="s">
        <v>380</v>
      </c>
      <c r="D2" s="1" t="s">
        <v>381</v>
      </c>
      <c r="E2" s="1" t="s">
        <v>350</v>
      </c>
      <c r="F2" s="1" t="s">
        <v>379</v>
      </c>
      <c r="G2" s="1" t="s">
        <v>382</v>
      </c>
      <c r="H2" s="1" t="s">
        <v>383</v>
      </c>
      <c r="I2" s="1" t="s">
        <v>384</v>
      </c>
      <c r="J2" s="1" t="s">
        <v>385</v>
      </c>
      <c r="K2" s="1" t="s">
        <v>384</v>
      </c>
      <c r="L2" s="1" t="s">
        <v>384</v>
      </c>
      <c r="M2" s="1" t="s">
        <v>386</v>
      </c>
      <c r="N2" s="1" t="s">
        <v>386</v>
      </c>
      <c r="O2" s="1" t="s">
        <v>387</v>
      </c>
      <c r="P2" s="1" t="s">
        <v>388</v>
      </c>
      <c r="Q2" s="1" t="s">
        <v>389</v>
      </c>
      <c r="R2" s="1" t="s">
        <v>390</v>
      </c>
      <c r="S2" s="1" t="s">
        <v>391</v>
      </c>
      <c r="T2" s="1" t="s">
        <v>392</v>
      </c>
      <c r="U2" s="1" t="s">
        <v>393</v>
      </c>
      <c r="V2" s="1" t="s">
        <v>394</v>
      </c>
    </row>
    <row r="3" s="1" customFormat="1" spans="1:22">
      <c r="A3" s="3">
        <v>999223249752920</v>
      </c>
      <c r="B3" s="1" t="s">
        <v>379</v>
      </c>
      <c r="C3" s="1" t="s">
        <v>395</v>
      </c>
      <c r="D3" s="1" t="s">
        <v>396</v>
      </c>
      <c r="E3" s="1" t="s">
        <v>345</v>
      </c>
      <c r="F3" s="1" t="s">
        <v>379</v>
      </c>
      <c r="G3" s="1" t="s">
        <v>382</v>
      </c>
      <c r="H3" s="1" t="s">
        <v>383</v>
      </c>
      <c r="I3" s="1" t="s">
        <v>397</v>
      </c>
      <c r="J3" s="1" t="s">
        <v>385</v>
      </c>
      <c r="K3" s="1" t="s">
        <v>397</v>
      </c>
      <c r="L3" s="1" t="s">
        <v>397</v>
      </c>
      <c r="M3" s="1" t="s">
        <v>386</v>
      </c>
      <c r="N3" s="1" t="s">
        <v>386</v>
      </c>
      <c r="O3" s="1" t="s">
        <v>387</v>
      </c>
      <c r="P3" s="1" t="s">
        <v>388</v>
      </c>
      <c r="Q3" s="1" t="s">
        <v>389</v>
      </c>
      <c r="R3" s="1" t="s">
        <v>398</v>
      </c>
      <c r="S3" s="1" t="s">
        <v>391</v>
      </c>
      <c r="T3" s="1" t="s">
        <v>392</v>
      </c>
      <c r="U3" s="1" t="s">
        <v>393</v>
      </c>
      <c r="V3" s="1" t="s">
        <v>394</v>
      </c>
    </row>
    <row r="4" s="1" customFormat="1" spans="1:22">
      <c r="A4" s="3">
        <v>999223248903644</v>
      </c>
      <c r="B4" s="1" t="s">
        <v>379</v>
      </c>
      <c r="C4" s="1" t="s">
        <v>399</v>
      </c>
      <c r="D4" s="1" t="s">
        <v>396</v>
      </c>
      <c r="E4" s="1" t="s">
        <v>341</v>
      </c>
      <c r="F4" s="1" t="s">
        <v>379</v>
      </c>
      <c r="G4" s="1" t="s">
        <v>382</v>
      </c>
      <c r="H4" s="1" t="s">
        <v>383</v>
      </c>
      <c r="I4" s="1" t="s">
        <v>397</v>
      </c>
      <c r="J4" s="1" t="s">
        <v>385</v>
      </c>
      <c r="K4" s="1" t="s">
        <v>397</v>
      </c>
      <c r="L4" s="1" t="s">
        <v>397</v>
      </c>
      <c r="M4" s="1" t="s">
        <v>386</v>
      </c>
      <c r="N4" s="1" t="s">
        <v>386</v>
      </c>
      <c r="O4" s="1" t="s">
        <v>387</v>
      </c>
      <c r="P4" s="1" t="s">
        <v>388</v>
      </c>
      <c r="Q4" s="1" t="s">
        <v>389</v>
      </c>
      <c r="R4" s="1" t="s">
        <v>400</v>
      </c>
      <c r="S4" s="1" t="s">
        <v>391</v>
      </c>
      <c r="T4" s="1" t="s">
        <v>392</v>
      </c>
      <c r="U4" s="1" t="s">
        <v>393</v>
      </c>
      <c r="V4" s="1" t="s">
        <v>394</v>
      </c>
    </row>
    <row r="5" s="1" customFormat="1" spans="1:22">
      <c r="A5" s="3">
        <v>999223246297399</v>
      </c>
      <c r="B5" s="1" t="s">
        <v>379</v>
      </c>
      <c r="C5" s="1" t="s">
        <v>401</v>
      </c>
      <c r="D5" s="1" t="s">
        <v>402</v>
      </c>
      <c r="E5" s="1" t="s">
        <v>332</v>
      </c>
      <c r="F5" s="1" t="s">
        <v>379</v>
      </c>
      <c r="G5" s="1" t="s">
        <v>382</v>
      </c>
      <c r="H5" s="1" t="s">
        <v>383</v>
      </c>
      <c r="I5" s="1" t="s">
        <v>403</v>
      </c>
      <c r="J5" s="1" t="s">
        <v>385</v>
      </c>
      <c r="K5" s="1" t="s">
        <v>403</v>
      </c>
      <c r="L5" s="1" t="s">
        <v>403</v>
      </c>
      <c r="M5" s="1" t="s">
        <v>386</v>
      </c>
      <c r="N5" s="1" t="s">
        <v>386</v>
      </c>
      <c r="O5" s="1" t="s">
        <v>387</v>
      </c>
      <c r="P5" s="1" t="s">
        <v>388</v>
      </c>
      <c r="Q5" s="1" t="s">
        <v>389</v>
      </c>
      <c r="R5" s="1" t="s">
        <v>404</v>
      </c>
      <c r="S5" s="1" t="s">
        <v>391</v>
      </c>
      <c r="T5" s="1" t="s">
        <v>392</v>
      </c>
      <c r="U5" s="1" t="s">
        <v>393</v>
      </c>
      <c r="V5" s="1" t="s">
        <v>394</v>
      </c>
    </row>
    <row r="6" s="1" customFormat="1" spans="1:22">
      <c r="A6" s="3">
        <v>999223245910827</v>
      </c>
      <c r="B6" s="1" t="s">
        <v>379</v>
      </c>
      <c r="C6" s="1" t="s">
        <v>405</v>
      </c>
      <c r="D6" s="1" t="s">
        <v>406</v>
      </c>
      <c r="E6" s="1" t="s">
        <v>316</v>
      </c>
      <c r="F6" s="1" t="s">
        <v>379</v>
      </c>
      <c r="G6" s="1" t="s">
        <v>382</v>
      </c>
      <c r="H6" s="1" t="s">
        <v>383</v>
      </c>
      <c r="I6" s="1" t="s">
        <v>407</v>
      </c>
      <c r="J6" s="1" t="s">
        <v>385</v>
      </c>
      <c r="K6" s="1" t="s">
        <v>407</v>
      </c>
      <c r="L6" s="1" t="s">
        <v>407</v>
      </c>
      <c r="M6" s="1" t="s">
        <v>386</v>
      </c>
      <c r="N6" s="1" t="s">
        <v>386</v>
      </c>
      <c r="O6" s="1" t="s">
        <v>387</v>
      </c>
      <c r="P6" s="1" t="s">
        <v>388</v>
      </c>
      <c r="Q6" s="1" t="s">
        <v>389</v>
      </c>
      <c r="R6" s="1" t="s">
        <v>408</v>
      </c>
      <c r="S6" s="1" t="s">
        <v>391</v>
      </c>
      <c r="T6" s="1" t="s">
        <v>392</v>
      </c>
      <c r="U6" s="1" t="s">
        <v>393</v>
      </c>
      <c r="V6" s="1" t="s">
        <v>394</v>
      </c>
    </row>
    <row r="7" s="1" customFormat="1" spans="1:22">
      <c r="A7" s="3">
        <v>999223245495127</v>
      </c>
      <c r="B7" s="1" t="s">
        <v>379</v>
      </c>
      <c r="C7" s="1" t="s">
        <v>409</v>
      </c>
      <c r="D7" s="1" t="s">
        <v>410</v>
      </c>
      <c r="E7" s="1" t="s">
        <v>310</v>
      </c>
      <c r="F7" s="1" t="s">
        <v>379</v>
      </c>
      <c r="G7" s="1" t="s">
        <v>382</v>
      </c>
      <c r="H7" s="1" t="s">
        <v>383</v>
      </c>
      <c r="I7" s="1" t="s">
        <v>411</v>
      </c>
      <c r="J7" s="1" t="s">
        <v>385</v>
      </c>
      <c r="K7" s="1" t="s">
        <v>411</v>
      </c>
      <c r="L7" s="1" t="s">
        <v>411</v>
      </c>
      <c r="M7" s="1" t="s">
        <v>386</v>
      </c>
      <c r="N7" s="1" t="s">
        <v>386</v>
      </c>
      <c r="O7" s="1" t="s">
        <v>387</v>
      </c>
      <c r="P7" s="1" t="s">
        <v>388</v>
      </c>
      <c r="Q7" s="1" t="s">
        <v>389</v>
      </c>
      <c r="R7" s="1" t="s">
        <v>412</v>
      </c>
      <c r="S7" s="1" t="s">
        <v>391</v>
      </c>
      <c r="T7" s="1" t="s">
        <v>392</v>
      </c>
      <c r="U7" s="1" t="s">
        <v>393</v>
      </c>
      <c r="V7" s="1" t="s">
        <v>394</v>
      </c>
    </row>
    <row r="8" s="1" customFormat="1" spans="1:22">
      <c r="A8" s="3">
        <v>999223244867060</v>
      </c>
      <c r="B8" s="1" t="s">
        <v>379</v>
      </c>
      <c r="C8" s="1" t="s">
        <v>413</v>
      </c>
      <c r="D8" s="1" t="s">
        <v>410</v>
      </c>
      <c r="E8" s="1" t="s">
        <v>306</v>
      </c>
      <c r="F8" s="1" t="s">
        <v>379</v>
      </c>
      <c r="G8" s="1" t="s">
        <v>382</v>
      </c>
      <c r="H8" s="1" t="s">
        <v>383</v>
      </c>
      <c r="I8" s="1" t="s">
        <v>411</v>
      </c>
      <c r="J8" s="1" t="s">
        <v>385</v>
      </c>
      <c r="K8" s="1" t="s">
        <v>411</v>
      </c>
      <c r="L8" s="1" t="s">
        <v>411</v>
      </c>
      <c r="M8" s="1" t="s">
        <v>386</v>
      </c>
      <c r="N8" s="1" t="s">
        <v>386</v>
      </c>
      <c r="O8" s="1" t="s">
        <v>387</v>
      </c>
      <c r="P8" s="1" t="s">
        <v>388</v>
      </c>
      <c r="Q8" s="1" t="s">
        <v>389</v>
      </c>
      <c r="R8" s="1" t="s">
        <v>414</v>
      </c>
      <c r="S8" s="1" t="s">
        <v>391</v>
      </c>
      <c r="T8" s="1" t="s">
        <v>392</v>
      </c>
      <c r="U8" s="1" t="s">
        <v>393</v>
      </c>
      <c r="V8" s="1" t="s">
        <v>394</v>
      </c>
    </row>
    <row r="9" s="1" customFormat="1" spans="1:22">
      <c r="A9" s="3">
        <v>999223244827517</v>
      </c>
      <c r="B9" s="1" t="s">
        <v>379</v>
      </c>
      <c r="C9" s="1" t="s">
        <v>415</v>
      </c>
      <c r="D9" s="1" t="s">
        <v>410</v>
      </c>
      <c r="E9" s="1" t="s">
        <v>302</v>
      </c>
      <c r="F9" s="1" t="s">
        <v>379</v>
      </c>
      <c r="G9" s="1" t="s">
        <v>382</v>
      </c>
      <c r="H9" s="1" t="s">
        <v>383</v>
      </c>
      <c r="I9" s="1" t="s">
        <v>411</v>
      </c>
      <c r="J9" s="1" t="s">
        <v>385</v>
      </c>
      <c r="K9" s="1" t="s">
        <v>411</v>
      </c>
      <c r="L9" s="1" t="s">
        <v>411</v>
      </c>
      <c r="M9" s="1" t="s">
        <v>386</v>
      </c>
      <c r="N9" s="1" t="s">
        <v>386</v>
      </c>
      <c r="O9" s="1" t="s">
        <v>387</v>
      </c>
      <c r="P9" s="1" t="s">
        <v>388</v>
      </c>
      <c r="Q9" s="1" t="s">
        <v>389</v>
      </c>
      <c r="R9" s="1" t="s">
        <v>416</v>
      </c>
      <c r="S9" s="1" t="s">
        <v>391</v>
      </c>
      <c r="T9" s="1" t="s">
        <v>392</v>
      </c>
      <c r="U9" s="1" t="s">
        <v>393</v>
      </c>
      <c r="V9" s="1" t="s">
        <v>394</v>
      </c>
    </row>
    <row r="10" s="1" customFormat="1" spans="1:22">
      <c r="A10" s="3">
        <v>999223244625065</v>
      </c>
      <c r="B10" s="1" t="s">
        <v>379</v>
      </c>
      <c r="C10" s="1" t="s">
        <v>417</v>
      </c>
      <c r="D10" s="1" t="s">
        <v>410</v>
      </c>
      <c r="E10" s="1" t="s">
        <v>298</v>
      </c>
      <c r="F10" s="1" t="s">
        <v>379</v>
      </c>
      <c r="G10" s="1" t="s">
        <v>382</v>
      </c>
      <c r="H10" s="1" t="s">
        <v>383</v>
      </c>
      <c r="I10" s="1" t="s">
        <v>411</v>
      </c>
      <c r="J10" s="1" t="s">
        <v>385</v>
      </c>
      <c r="K10" s="1" t="s">
        <v>411</v>
      </c>
      <c r="L10" s="1" t="s">
        <v>411</v>
      </c>
      <c r="M10" s="1" t="s">
        <v>386</v>
      </c>
      <c r="N10" s="1" t="s">
        <v>386</v>
      </c>
      <c r="O10" s="1" t="s">
        <v>387</v>
      </c>
      <c r="P10" s="1" t="s">
        <v>388</v>
      </c>
      <c r="Q10" s="1" t="s">
        <v>389</v>
      </c>
      <c r="R10" s="1" t="s">
        <v>418</v>
      </c>
      <c r="S10" s="1" t="s">
        <v>391</v>
      </c>
      <c r="T10" s="1" t="s">
        <v>392</v>
      </c>
      <c r="U10" s="1" t="s">
        <v>393</v>
      </c>
      <c r="V10" s="1" t="s">
        <v>394</v>
      </c>
    </row>
    <row r="11" s="1" customFormat="1" spans="1:22">
      <c r="A11" s="3">
        <v>999223244163750</v>
      </c>
      <c r="B11" s="1" t="s">
        <v>379</v>
      </c>
      <c r="C11" s="1" t="s">
        <v>419</v>
      </c>
      <c r="D11" s="1" t="s">
        <v>420</v>
      </c>
      <c r="E11" s="1" t="s">
        <v>421</v>
      </c>
      <c r="F11" s="1" t="s">
        <v>379</v>
      </c>
      <c r="G11" s="1" t="s">
        <v>382</v>
      </c>
      <c r="H11" s="1" t="s">
        <v>383</v>
      </c>
      <c r="I11" s="1" t="s">
        <v>422</v>
      </c>
      <c r="J11" s="1" t="s">
        <v>385</v>
      </c>
      <c r="K11" s="1" t="s">
        <v>422</v>
      </c>
      <c r="L11" s="1" t="s">
        <v>422</v>
      </c>
      <c r="M11" s="1" t="s">
        <v>386</v>
      </c>
      <c r="N11" s="1" t="s">
        <v>386</v>
      </c>
      <c r="O11" s="1" t="s">
        <v>387</v>
      </c>
      <c r="P11" s="1" t="s">
        <v>388</v>
      </c>
      <c r="Q11" s="1" t="s">
        <v>389</v>
      </c>
      <c r="R11" s="1" t="s">
        <v>423</v>
      </c>
      <c r="S11" s="1" t="s">
        <v>391</v>
      </c>
      <c r="T11" s="1" t="s">
        <v>392</v>
      </c>
      <c r="U11" s="1" t="s">
        <v>393</v>
      </c>
      <c r="V11" s="1" t="s">
        <v>394</v>
      </c>
    </row>
    <row r="12" s="1" customFormat="1" spans="1:22">
      <c r="A12" s="3">
        <v>999223243926541</v>
      </c>
      <c r="B12" s="1" t="s">
        <v>379</v>
      </c>
      <c r="C12" s="1" t="s">
        <v>424</v>
      </c>
      <c r="D12" s="1" t="s">
        <v>396</v>
      </c>
      <c r="E12" s="1" t="s">
        <v>289</v>
      </c>
      <c r="F12" s="1" t="s">
        <v>379</v>
      </c>
      <c r="G12" s="1" t="s">
        <v>382</v>
      </c>
      <c r="H12" s="1" t="s">
        <v>383</v>
      </c>
      <c r="I12" s="1" t="s">
        <v>397</v>
      </c>
      <c r="J12" s="1" t="s">
        <v>385</v>
      </c>
      <c r="K12" s="1" t="s">
        <v>397</v>
      </c>
      <c r="L12" s="1" t="s">
        <v>397</v>
      </c>
      <c r="M12" s="1" t="s">
        <v>386</v>
      </c>
      <c r="N12" s="1" t="s">
        <v>386</v>
      </c>
      <c r="O12" s="1" t="s">
        <v>387</v>
      </c>
      <c r="P12" s="1" t="s">
        <v>388</v>
      </c>
      <c r="Q12" s="1" t="s">
        <v>389</v>
      </c>
      <c r="R12" s="1" t="s">
        <v>425</v>
      </c>
      <c r="S12" s="1" t="s">
        <v>391</v>
      </c>
      <c r="T12" s="1" t="s">
        <v>392</v>
      </c>
      <c r="U12" s="1" t="s">
        <v>393</v>
      </c>
      <c r="V12" s="1" t="s">
        <v>394</v>
      </c>
    </row>
    <row r="13" s="1" customFormat="1" spans="1:22">
      <c r="A13" s="3">
        <v>999223242729634</v>
      </c>
      <c r="B13" s="1" t="s">
        <v>379</v>
      </c>
      <c r="C13" s="1" t="s">
        <v>426</v>
      </c>
      <c r="D13" s="1" t="s">
        <v>410</v>
      </c>
      <c r="E13" s="1" t="s">
        <v>285</v>
      </c>
      <c r="F13" s="1" t="s">
        <v>379</v>
      </c>
      <c r="G13" s="1" t="s">
        <v>382</v>
      </c>
      <c r="H13" s="1" t="s">
        <v>383</v>
      </c>
      <c r="I13" s="1" t="s">
        <v>411</v>
      </c>
      <c r="J13" s="1" t="s">
        <v>385</v>
      </c>
      <c r="K13" s="1" t="s">
        <v>411</v>
      </c>
      <c r="L13" s="1" t="s">
        <v>411</v>
      </c>
      <c r="M13" s="1" t="s">
        <v>386</v>
      </c>
      <c r="N13" s="1" t="s">
        <v>386</v>
      </c>
      <c r="O13" s="1" t="s">
        <v>387</v>
      </c>
      <c r="P13" s="1" t="s">
        <v>388</v>
      </c>
      <c r="Q13" s="1" t="s">
        <v>389</v>
      </c>
      <c r="R13" s="1" t="s">
        <v>427</v>
      </c>
      <c r="S13" s="1" t="s">
        <v>391</v>
      </c>
      <c r="T13" s="1" t="s">
        <v>392</v>
      </c>
      <c r="U13" s="1" t="s">
        <v>393</v>
      </c>
      <c r="V13" s="1" t="s">
        <v>394</v>
      </c>
    </row>
    <row r="14" s="1" customFormat="1" spans="1:22">
      <c r="A14" s="3">
        <v>999223238431179</v>
      </c>
      <c r="B14" s="1" t="s">
        <v>379</v>
      </c>
      <c r="C14" s="1" t="s">
        <v>428</v>
      </c>
      <c r="D14" s="1" t="s">
        <v>429</v>
      </c>
      <c r="E14" s="1" t="s">
        <v>282</v>
      </c>
      <c r="F14" s="1" t="s">
        <v>379</v>
      </c>
      <c r="G14" s="1" t="s">
        <v>382</v>
      </c>
      <c r="H14" s="1" t="s">
        <v>383</v>
      </c>
      <c r="I14" s="1" t="s">
        <v>430</v>
      </c>
      <c r="J14" s="1" t="s">
        <v>385</v>
      </c>
      <c r="K14" s="1" t="s">
        <v>430</v>
      </c>
      <c r="L14" s="1" t="s">
        <v>430</v>
      </c>
      <c r="M14" s="1" t="s">
        <v>386</v>
      </c>
      <c r="N14" s="1" t="s">
        <v>386</v>
      </c>
      <c r="O14" s="1" t="s">
        <v>387</v>
      </c>
      <c r="P14" s="1" t="s">
        <v>388</v>
      </c>
      <c r="Q14" s="1" t="s">
        <v>389</v>
      </c>
      <c r="R14" s="1" t="s">
        <v>431</v>
      </c>
      <c r="S14" s="1" t="s">
        <v>391</v>
      </c>
      <c r="T14" s="1" t="s">
        <v>392</v>
      </c>
      <c r="U14" s="1" t="s">
        <v>393</v>
      </c>
      <c r="V14" s="1" t="s">
        <v>394</v>
      </c>
    </row>
    <row r="15" s="1" customFormat="1" spans="1:22">
      <c r="A15" s="3">
        <v>999223237884794</v>
      </c>
      <c r="B15" s="1" t="s">
        <v>379</v>
      </c>
      <c r="C15" s="1" t="s">
        <v>432</v>
      </c>
      <c r="D15" s="1" t="s">
        <v>433</v>
      </c>
      <c r="E15" s="1" t="s">
        <v>434</v>
      </c>
      <c r="F15" s="1" t="s">
        <v>379</v>
      </c>
      <c r="G15" s="1" t="s">
        <v>382</v>
      </c>
      <c r="H15" s="1" t="s">
        <v>383</v>
      </c>
      <c r="I15" s="1" t="s">
        <v>435</v>
      </c>
      <c r="J15" s="1" t="s">
        <v>385</v>
      </c>
      <c r="K15" s="1" t="s">
        <v>435</v>
      </c>
      <c r="L15" s="1" t="s">
        <v>435</v>
      </c>
      <c r="M15" s="1" t="s">
        <v>386</v>
      </c>
      <c r="N15" s="1" t="s">
        <v>386</v>
      </c>
      <c r="O15" s="1" t="s">
        <v>387</v>
      </c>
      <c r="P15" s="1" t="s">
        <v>388</v>
      </c>
      <c r="Q15" s="1" t="s">
        <v>389</v>
      </c>
      <c r="R15" s="1" t="s">
        <v>436</v>
      </c>
      <c r="S15" s="1" t="s">
        <v>391</v>
      </c>
      <c r="T15" s="1" t="s">
        <v>392</v>
      </c>
      <c r="U15" s="1" t="s">
        <v>393</v>
      </c>
      <c r="V15" s="1" t="s">
        <v>394</v>
      </c>
    </row>
    <row r="16" s="1" customFormat="1" spans="1:22">
      <c r="A16" s="3">
        <v>999223236464743</v>
      </c>
      <c r="B16" s="1" t="s">
        <v>379</v>
      </c>
      <c r="C16" s="1" t="s">
        <v>437</v>
      </c>
      <c r="D16" s="1" t="s">
        <v>438</v>
      </c>
      <c r="E16" s="1" t="s">
        <v>267</v>
      </c>
      <c r="F16" s="1" t="s">
        <v>379</v>
      </c>
      <c r="G16" s="1" t="s">
        <v>382</v>
      </c>
      <c r="H16" s="1" t="s">
        <v>383</v>
      </c>
      <c r="I16" s="1" t="s">
        <v>439</v>
      </c>
      <c r="J16" s="1" t="s">
        <v>385</v>
      </c>
      <c r="K16" s="1" t="s">
        <v>439</v>
      </c>
      <c r="L16" s="1" t="s">
        <v>439</v>
      </c>
      <c r="M16" s="1" t="s">
        <v>386</v>
      </c>
      <c r="N16" s="1" t="s">
        <v>386</v>
      </c>
      <c r="O16" s="1" t="s">
        <v>387</v>
      </c>
      <c r="P16" s="1" t="s">
        <v>388</v>
      </c>
      <c r="Q16" s="1" t="s">
        <v>389</v>
      </c>
      <c r="R16" s="1" t="s">
        <v>440</v>
      </c>
      <c r="S16" s="1" t="s">
        <v>391</v>
      </c>
      <c r="T16" s="1" t="s">
        <v>392</v>
      </c>
      <c r="U16" s="1" t="s">
        <v>393</v>
      </c>
      <c r="V16" s="1" t="s">
        <v>394</v>
      </c>
    </row>
    <row r="17" s="1" customFormat="1" spans="1:22">
      <c r="A17" s="3">
        <v>999223233762781</v>
      </c>
      <c r="B17" s="1" t="s">
        <v>441</v>
      </c>
      <c r="C17" s="1" t="s">
        <v>442</v>
      </c>
      <c r="D17" s="1" t="s">
        <v>443</v>
      </c>
      <c r="E17" s="1" t="s">
        <v>157</v>
      </c>
      <c r="F17" s="1" t="s">
        <v>441</v>
      </c>
      <c r="G17" s="1" t="s">
        <v>379</v>
      </c>
      <c r="H17" s="1" t="s">
        <v>383</v>
      </c>
      <c r="I17" s="1" t="s">
        <v>444</v>
      </c>
      <c r="J17" s="1" t="s">
        <v>385</v>
      </c>
      <c r="K17" s="1" t="s">
        <v>444</v>
      </c>
      <c r="L17" s="1" t="s">
        <v>387</v>
      </c>
      <c r="M17" s="1" t="s">
        <v>445</v>
      </c>
      <c r="N17" s="1" t="s">
        <v>445</v>
      </c>
      <c r="O17" s="1" t="s">
        <v>387</v>
      </c>
      <c r="P17" s="1" t="s">
        <v>388</v>
      </c>
      <c r="Q17" s="1" t="s">
        <v>389</v>
      </c>
      <c r="R17" s="1" t="s">
        <v>446</v>
      </c>
      <c r="S17" s="1" t="s">
        <v>391</v>
      </c>
      <c r="T17" s="1" t="s">
        <v>392</v>
      </c>
      <c r="U17" s="1" t="s">
        <v>393</v>
      </c>
      <c r="V17" s="1" t="s">
        <v>394</v>
      </c>
    </row>
    <row r="18" s="1" customFormat="1" spans="1:22">
      <c r="A18" s="3">
        <v>999223232895344</v>
      </c>
      <c r="B18" s="1" t="s">
        <v>441</v>
      </c>
      <c r="C18" s="1" t="s">
        <v>447</v>
      </c>
      <c r="D18" s="1" t="s">
        <v>448</v>
      </c>
      <c r="E18" s="1" t="s">
        <v>147</v>
      </c>
      <c r="F18" s="1" t="s">
        <v>441</v>
      </c>
      <c r="G18" s="1" t="s">
        <v>379</v>
      </c>
      <c r="H18" s="1" t="s">
        <v>383</v>
      </c>
      <c r="I18" s="1" t="s">
        <v>449</v>
      </c>
      <c r="J18" s="1" t="s">
        <v>385</v>
      </c>
      <c r="K18" s="1" t="s">
        <v>449</v>
      </c>
      <c r="L18" s="1" t="s">
        <v>449</v>
      </c>
      <c r="M18" s="1" t="s">
        <v>386</v>
      </c>
      <c r="N18" s="1" t="s">
        <v>386</v>
      </c>
      <c r="O18" s="1" t="s">
        <v>387</v>
      </c>
      <c r="P18" s="1" t="s">
        <v>388</v>
      </c>
      <c r="Q18" s="1" t="s">
        <v>389</v>
      </c>
      <c r="R18" s="1" t="s">
        <v>450</v>
      </c>
      <c r="S18" s="1" t="s">
        <v>391</v>
      </c>
      <c r="T18" s="1" t="s">
        <v>392</v>
      </c>
      <c r="U18" s="1" t="s">
        <v>393</v>
      </c>
      <c r="V18" s="1" t="s">
        <v>394</v>
      </c>
    </row>
    <row r="19" s="1" customFormat="1" spans="1:22">
      <c r="A19" s="3">
        <v>999223232839335</v>
      </c>
      <c r="B19" s="1" t="s">
        <v>441</v>
      </c>
      <c r="C19" s="1" t="s">
        <v>451</v>
      </c>
      <c r="D19" s="1" t="s">
        <v>452</v>
      </c>
      <c r="E19" s="1" t="s">
        <v>142</v>
      </c>
      <c r="F19" s="1" t="s">
        <v>441</v>
      </c>
      <c r="G19" s="1" t="s">
        <v>379</v>
      </c>
      <c r="H19" s="1" t="s">
        <v>383</v>
      </c>
      <c r="I19" s="1" t="s">
        <v>453</v>
      </c>
      <c r="J19" s="1" t="s">
        <v>385</v>
      </c>
      <c r="K19" s="1" t="s">
        <v>453</v>
      </c>
      <c r="L19" s="1" t="s">
        <v>453</v>
      </c>
      <c r="M19" s="1" t="s">
        <v>386</v>
      </c>
      <c r="N19" s="1" t="s">
        <v>386</v>
      </c>
      <c r="O19" s="1" t="s">
        <v>387</v>
      </c>
      <c r="P19" s="1" t="s">
        <v>388</v>
      </c>
      <c r="Q19" s="1" t="s">
        <v>389</v>
      </c>
      <c r="R19" s="1" t="s">
        <v>454</v>
      </c>
      <c r="S19" s="1" t="s">
        <v>391</v>
      </c>
      <c r="T19" s="1" t="s">
        <v>392</v>
      </c>
      <c r="U19" s="1" t="s">
        <v>393</v>
      </c>
      <c r="V19" s="1" t="s">
        <v>394</v>
      </c>
    </row>
    <row r="20" s="1" customFormat="1" spans="1:22">
      <c r="A20" s="3">
        <v>999223232514471</v>
      </c>
      <c r="B20" s="1" t="s">
        <v>441</v>
      </c>
      <c r="C20" s="1" t="s">
        <v>455</v>
      </c>
      <c r="D20" s="1" t="s">
        <v>456</v>
      </c>
      <c r="E20" s="1" t="s">
        <v>137</v>
      </c>
      <c r="F20" s="1" t="s">
        <v>441</v>
      </c>
      <c r="G20" s="1" t="s">
        <v>379</v>
      </c>
      <c r="H20" s="1" t="s">
        <v>383</v>
      </c>
      <c r="I20" s="1" t="s">
        <v>457</v>
      </c>
      <c r="J20" s="1" t="s">
        <v>385</v>
      </c>
      <c r="K20" s="1" t="s">
        <v>457</v>
      </c>
      <c r="L20" s="1" t="s">
        <v>457</v>
      </c>
      <c r="M20" s="1" t="s">
        <v>386</v>
      </c>
      <c r="N20" s="1" t="s">
        <v>386</v>
      </c>
      <c r="O20" s="1" t="s">
        <v>387</v>
      </c>
      <c r="P20" s="1" t="s">
        <v>388</v>
      </c>
      <c r="Q20" s="1" t="s">
        <v>389</v>
      </c>
      <c r="R20" s="1" t="s">
        <v>458</v>
      </c>
      <c r="S20" s="1" t="s">
        <v>391</v>
      </c>
      <c r="T20" s="1" t="s">
        <v>392</v>
      </c>
      <c r="U20" s="1" t="s">
        <v>393</v>
      </c>
      <c r="V20" s="1" t="s">
        <v>394</v>
      </c>
    </row>
    <row r="21" s="1" customFormat="1" spans="1:22">
      <c r="A21" s="3">
        <v>999223231965112</v>
      </c>
      <c r="B21" s="1" t="s">
        <v>441</v>
      </c>
      <c r="C21" s="1" t="s">
        <v>459</v>
      </c>
      <c r="D21" s="1" t="s">
        <v>460</v>
      </c>
      <c r="E21" s="1" t="s">
        <v>131</v>
      </c>
      <c r="F21" s="1" t="s">
        <v>441</v>
      </c>
      <c r="G21" s="1" t="s">
        <v>379</v>
      </c>
      <c r="H21" s="1" t="s">
        <v>383</v>
      </c>
      <c r="I21" s="1" t="s">
        <v>461</v>
      </c>
      <c r="J21" s="1" t="s">
        <v>385</v>
      </c>
      <c r="K21" s="1" t="s">
        <v>461</v>
      </c>
      <c r="L21" s="1" t="s">
        <v>461</v>
      </c>
      <c r="M21" s="1" t="s">
        <v>386</v>
      </c>
      <c r="N21" s="1" t="s">
        <v>386</v>
      </c>
      <c r="O21" s="1" t="s">
        <v>387</v>
      </c>
      <c r="P21" s="1" t="s">
        <v>388</v>
      </c>
      <c r="Q21" s="1" t="s">
        <v>389</v>
      </c>
      <c r="R21" s="1" t="s">
        <v>462</v>
      </c>
      <c r="S21" s="1" t="s">
        <v>391</v>
      </c>
      <c r="T21" s="1" t="s">
        <v>392</v>
      </c>
      <c r="U21" s="1" t="s">
        <v>393</v>
      </c>
      <c r="V21" s="1" t="s">
        <v>394</v>
      </c>
    </row>
    <row r="22" s="1" customFormat="1" spans="1:22">
      <c r="A22" s="3">
        <v>999223231521277</v>
      </c>
      <c r="B22" s="1" t="s">
        <v>441</v>
      </c>
      <c r="C22" s="1" t="s">
        <v>463</v>
      </c>
      <c r="D22" s="1" t="s">
        <v>464</v>
      </c>
      <c r="E22" s="1" t="s">
        <v>125</v>
      </c>
      <c r="F22" s="1" t="s">
        <v>441</v>
      </c>
      <c r="G22" s="1" t="s">
        <v>379</v>
      </c>
      <c r="H22" s="1" t="s">
        <v>383</v>
      </c>
      <c r="I22" s="1" t="s">
        <v>465</v>
      </c>
      <c r="J22" s="1" t="s">
        <v>385</v>
      </c>
      <c r="K22" s="1" t="s">
        <v>465</v>
      </c>
      <c r="L22" s="1" t="s">
        <v>465</v>
      </c>
      <c r="M22" s="1" t="s">
        <v>386</v>
      </c>
      <c r="N22" s="1" t="s">
        <v>386</v>
      </c>
      <c r="O22" s="1" t="s">
        <v>387</v>
      </c>
      <c r="P22" s="1" t="s">
        <v>388</v>
      </c>
      <c r="Q22" s="1" t="s">
        <v>389</v>
      </c>
      <c r="R22" s="1" t="s">
        <v>466</v>
      </c>
      <c r="S22" s="1" t="s">
        <v>391</v>
      </c>
      <c r="T22" s="1" t="s">
        <v>392</v>
      </c>
      <c r="U22" s="1" t="s">
        <v>393</v>
      </c>
      <c r="V22" s="1" t="s">
        <v>394</v>
      </c>
    </row>
    <row r="23" s="1" customFormat="1" spans="1:22">
      <c r="A23" s="3">
        <v>999223230519133</v>
      </c>
      <c r="B23" s="1" t="s">
        <v>441</v>
      </c>
      <c r="C23" s="1" t="s">
        <v>467</v>
      </c>
      <c r="D23" s="1" t="s">
        <v>468</v>
      </c>
      <c r="E23" s="1" t="s">
        <v>120</v>
      </c>
      <c r="F23" s="1" t="s">
        <v>441</v>
      </c>
      <c r="G23" s="1" t="s">
        <v>379</v>
      </c>
      <c r="H23" s="1" t="s">
        <v>383</v>
      </c>
      <c r="I23" s="1" t="s">
        <v>469</v>
      </c>
      <c r="J23" s="1" t="s">
        <v>385</v>
      </c>
      <c r="K23" s="1" t="s">
        <v>469</v>
      </c>
      <c r="L23" s="1" t="s">
        <v>469</v>
      </c>
      <c r="M23" s="1" t="s">
        <v>386</v>
      </c>
      <c r="N23" s="1" t="s">
        <v>386</v>
      </c>
      <c r="O23" s="1" t="s">
        <v>387</v>
      </c>
      <c r="P23" s="1" t="s">
        <v>388</v>
      </c>
      <c r="Q23" s="1" t="s">
        <v>389</v>
      </c>
      <c r="R23" s="1" t="s">
        <v>470</v>
      </c>
      <c r="S23" s="1" t="s">
        <v>391</v>
      </c>
      <c r="T23" s="1" t="s">
        <v>392</v>
      </c>
      <c r="U23" s="1" t="s">
        <v>393</v>
      </c>
      <c r="V23" s="1" t="s">
        <v>394</v>
      </c>
    </row>
    <row r="24" s="1" customFormat="1" spans="1:22">
      <c r="A24" s="3">
        <v>999223230247494</v>
      </c>
      <c r="B24" s="1" t="s">
        <v>441</v>
      </c>
      <c r="C24" s="1" t="s">
        <v>471</v>
      </c>
      <c r="D24" s="1" t="s">
        <v>410</v>
      </c>
      <c r="E24" s="1" t="s">
        <v>114</v>
      </c>
      <c r="F24" s="1" t="s">
        <v>441</v>
      </c>
      <c r="G24" s="1" t="s">
        <v>379</v>
      </c>
      <c r="H24" s="1" t="s">
        <v>383</v>
      </c>
      <c r="I24" s="1" t="s">
        <v>384</v>
      </c>
      <c r="J24" s="1" t="s">
        <v>385</v>
      </c>
      <c r="K24" s="1" t="s">
        <v>384</v>
      </c>
      <c r="L24" s="1" t="s">
        <v>384</v>
      </c>
      <c r="M24" s="1" t="s">
        <v>386</v>
      </c>
      <c r="N24" s="1" t="s">
        <v>386</v>
      </c>
      <c r="O24" s="1" t="s">
        <v>387</v>
      </c>
      <c r="P24" s="1" t="s">
        <v>388</v>
      </c>
      <c r="Q24" s="1" t="s">
        <v>389</v>
      </c>
      <c r="R24" s="1" t="s">
        <v>472</v>
      </c>
      <c r="S24" s="1" t="s">
        <v>391</v>
      </c>
      <c r="T24" s="1" t="s">
        <v>392</v>
      </c>
      <c r="U24" s="1" t="s">
        <v>393</v>
      </c>
      <c r="V24" s="1" t="s">
        <v>394</v>
      </c>
    </row>
    <row r="25" s="1" customFormat="1" spans="1:22">
      <c r="A25" s="3">
        <v>999223230156562</v>
      </c>
      <c r="B25" s="1" t="s">
        <v>441</v>
      </c>
      <c r="C25" s="1" t="s">
        <v>473</v>
      </c>
      <c r="D25" s="1" t="s">
        <v>474</v>
      </c>
      <c r="E25" s="1" t="s">
        <v>110</v>
      </c>
      <c r="F25" s="1" t="s">
        <v>441</v>
      </c>
      <c r="G25" s="1" t="s">
        <v>379</v>
      </c>
      <c r="H25" s="1" t="s">
        <v>383</v>
      </c>
      <c r="I25" s="1" t="s">
        <v>475</v>
      </c>
      <c r="J25" s="1" t="s">
        <v>385</v>
      </c>
      <c r="K25" s="1" t="s">
        <v>475</v>
      </c>
      <c r="L25" s="1" t="s">
        <v>475</v>
      </c>
      <c r="M25" s="1" t="s">
        <v>386</v>
      </c>
      <c r="N25" s="1" t="s">
        <v>386</v>
      </c>
      <c r="O25" s="1" t="s">
        <v>387</v>
      </c>
      <c r="P25" s="1" t="s">
        <v>388</v>
      </c>
      <c r="Q25" s="1" t="s">
        <v>389</v>
      </c>
      <c r="R25" s="1" t="s">
        <v>476</v>
      </c>
      <c r="S25" s="1" t="s">
        <v>391</v>
      </c>
      <c r="T25" s="1" t="s">
        <v>392</v>
      </c>
      <c r="U25" s="1" t="s">
        <v>393</v>
      </c>
      <c r="V25" s="1" t="s">
        <v>394</v>
      </c>
    </row>
    <row r="26" s="1" customFormat="1" spans="1:22">
      <c r="A26" s="3">
        <v>999223229666076</v>
      </c>
      <c r="B26" s="1" t="s">
        <v>441</v>
      </c>
      <c r="C26" s="1" t="s">
        <v>477</v>
      </c>
      <c r="D26" s="1" t="s">
        <v>410</v>
      </c>
      <c r="E26" s="1" t="s">
        <v>104</v>
      </c>
      <c r="F26" s="1" t="s">
        <v>441</v>
      </c>
      <c r="G26" s="1" t="s">
        <v>379</v>
      </c>
      <c r="H26" s="1" t="s">
        <v>383</v>
      </c>
      <c r="I26" s="1" t="s">
        <v>384</v>
      </c>
      <c r="J26" s="1" t="s">
        <v>385</v>
      </c>
      <c r="K26" s="1" t="s">
        <v>384</v>
      </c>
      <c r="L26" s="1" t="s">
        <v>384</v>
      </c>
      <c r="M26" s="1" t="s">
        <v>386</v>
      </c>
      <c r="N26" s="1" t="s">
        <v>386</v>
      </c>
      <c r="O26" s="1" t="s">
        <v>387</v>
      </c>
      <c r="P26" s="1" t="s">
        <v>388</v>
      </c>
      <c r="Q26" s="1" t="s">
        <v>389</v>
      </c>
      <c r="R26" s="1" t="s">
        <v>478</v>
      </c>
      <c r="S26" s="1" t="s">
        <v>391</v>
      </c>
      <c r="T26" s="1" t="s">
        <v>392</v>
      </c>
      <c r="U26" s="1" t="s">
        <v>393</v>
      </c>
      <c r="V26" s="1" t="s">
        <v>394</v>
      </c>
    </row>
    <row r="27" s="1" customFormat="1" spans="1:22">
      <c r="A27" s="3">
        <v>999223229140317</v>
      </c>
      <c r="B27" s="1" t="s">
        <v>441</v>
      </c>
      <c r="C27" s="1" t="s">
        <v>479</v>
      </c>
      <c r="D27" s="1" t="s">
        <v>480</v>
      </c>
      <c r="E27" s="1" t="s">
        <v>98</v>
      </c>
      <c r="F27" s="1" t="s">
        <v>441</v>
      </c>
      <c r="G27" s="1" t="s">
        <v>379</v>
      </c>
      <c r="H27" s="1" t="s">
        <v>383</v>
      </c>
      <c r="I27" s="1" t="s">
        <v>481</v>
      </c>
      <c r="J27" s="1" t="s">
        <v>385</v>
      </c>
      <c r="K27" s="1" t="s">
        <v>481</v>
      </c>
      <c r="L27" s="1" t="s">
        <v>481</v>
      </c>
      <c r="M27" s="1" t="s">
        <v>386</v>
      </c>
      <c r="N27" s="1" t="s">
        <v>386</v>
      </c>
      <c r="O27" s="1" t="s">
        <v>387</v>
      </c>
      <c r="P27" s="1" t="s">
        <v>388</v>
      </c>
      <c r="Q27" s="1" t="s">
        <v>389</v>
      </c>
      <c r="R27" s="1" t="s">
        <v>482</v>
      </c>
      <c r="S27" s="1" t="s">
        <v>391</v>
      </c>
      <c r="T27" s="1" t="s">
        <v>392</v>
      </c>
      <c r="U27" s="1" t="s">
        <v>393</v>
      </c>
      <c r="V27" s="1" t="s">
        <v>394</v>
      </c>
    </row>
    <row r="28" s="1" customFormat="1" spans="1:22">
      <c r="A28" s="3">
        <v>999223215326917</v>
      </c>
      <c r="B28" s="1" t="s">
        <v>483</v>
      </c>
      <c r="C28" s="1" t="s">
        <v>484</v>
      </c>
      <c r="D28" s="1" t="s">
        <v>485</v>
      </c>
      <c r="E28" s="1" t="s">
        <v>93</v>
      </c>
      <c r="F28" s="1" t="s">
        <v>441</v>
      </c>
      <c r="G28" s="1" t="s">
        <v>379</v>
      </c>
      <c r="H28" s="1" t="s">
        <v>383</v>
      </c>
      <c r="I28" s="1" t="s">
        <v>486</v>
      </c>
      <c r="J28" s="1" t="s">
        <v>385</v>
      </c>
      <c r="K28" s="1" t="s">
        <v>486</v>
      </c>
      <c r="L28" s="1" t="s">
        <v>486</v>
      </c>
      <c r="M28" s="1" t="s">
        <v>386</v>
      </c>
      <c r="N28" s="1" t="s">
        <v>386</v>
      </c>
      <c r="O28" s="1" t="s">
        <v>387</v>
      </c>
      <c r="P28" s="1" t="s">
        <v>388</v>
      </c>
      <c r="Q28" s="1" t="s">
        <v>389</v>
      </c>
      <c r="R28" s="1" t="s">
        <v>487</v>
      </c>
      <c r="S28" s="1" t="s">
        <v>391</v>
      </c>
      <c r="T28" s="1" t="s">
        <v>392</v>
      </c>
      <c r="U28" s="1" t="s">
        <v>393</v>
      </c>
      <c r="V28" s="1" t="s">
        <v>394</v>
      </c>
    </row>
    <row r="29" s="1" customFormat="1" spans="1:22">
      <c r="A29" s="3">
        <v>999223206353514</v>
      </c>
      <c r="B29" s="1" t="s">
        <v>483</v>
      </c>
      <c r="C29" s="1" t="s">
        <v>488</v>
      </c>
      <c r="D29" s="1" t="s">
        <v>489</v>
      </c>
      <c r="E29" s="1" t="s">
        <v>257</v>
      </c>
      <c r="F29" s="1" t="s">
        <v>441</v>
      </c>
      <c r="G29" s="1" t="s">
        <v>382</v>
      </c>
      <c r="H29" s="1" t="s">
        <v>383</v>
      </c>
      <c r="I29" s="1" t="s">
        <v>490</v>
      </c>
      <c r="J29" s="1" t="s">
        <v>385</v>
      </c>
      <c r="K29" s="1" t="s">
        <v>490</v>
      </c>
      <c r="L29" s="1" t="s">
        <v>490</v>
      </c>
      <c r="M29" s="1" t="s">
        <v>386</v>
      </c>
      <c r="N29" s="1" t="s">
        <v>386</v>
      </c>
      <c r="O29" s="1" t="s">
        <v>387</v>
      </c>
      <c r="P29" s="1" t="s">
        <v>388</v>
      </c>
      <c r="Q29" s="1" t="s">
        <v>389</v>
      </c>
      <c r="R29" s="1" t="s">
        <v>491</v>
      </c>
      <c r="S29" s="1" t="s">
        <v>391</v>
      </c>
      <c r="T29" s="1" t="s">
        <v>392</v>
      </c>
      <c r="U29" s="1" t="s">
        <v>393</v>
      </c>
      <c r="V29" s="1" t="s">
        <v>394</v>
      </c>
    </row>
    <row r="30" s="1" customFormat="1" spans="1:22">
      <c r="A30" s="3">
        <v>999223205985419</v>
      </c>
      <c r="B30" s="1" t="s">
        <v>483</v>
      </c>
      <c r="C30" s="1" t="s">
        <v>492</v>
      </c>
      <c r="D30" s="1" t="s">
        <v>493</v>
      </c>
      <c r="E30" s="1" t="s">
        <v>82</v>
      </c>
      <c r="F30" s="1" t="s">
        <v>441</v>
      </c>
      <c r="G30" s="1" t="s">
        <v>379</v>
      </c>
      <c r="H30" s="1" t="s">
        <v>383</v>
      </c>
      <c r="I30" s="1" t="s">
        <v>494</v>
      </c>
      <c r="J30" s="1" t="s">
        <v>385</v>
      </c>
      <c r="K30" s="1" t="s">
        <v>494</v>
      </c>
      <c r="L30" s="1" t="s">
        <v>494</v>
      </c>
      <c r="M30" s="1" t="s">
        <v>386</v>
      </c>
      <c r="N30" s="1" t="s">
        <v>386</v>
      </c>
      <c r="O30" s="1" t="s">
        <v>387</v>
      </c>
      <c r="P30" s="1" t="s">
        <v>388</v>
      </c>
      <c r="Q30" s="1" t="s">
        <v>389</v>
      </c>
      <c r="R30" s="1" t="s">
        <v>495</v>
      </c>
      <c r="S30" s="1" t="s">
        <v>391</v>
      </c>
      <c r="T30" s="1" t="s">
        <v>392</v>
      </c>
      <c r="U30" s="1" t="s">
        <v>393</v>
      </c>
      <c r="V30" s="1" t="s">
        <v>394</v>
      </c>
    </row>
    <row r="31" s="1" customFormat="1" spans="1:22">
      <c r="A31" s="3">
        <v>999223201266668</v>
      </c>
      <c r="B31" s="1" t="s">
        <v>496</v>
      </c>
      <c r="C31" s="1" t="s">
        <v>497</v>
      </c>
      <c r="D31" s="1" t="s">
        <v>498</v>
      </c>
      <c r="E31" s="1" t="s">
        <v>248</v>
      </c>
      <c r="F31" s="1" t="s">
        <v>379</v>
      </c>
      <c r="G31" s="1" t="s">
        <v>382</v>
      </c>
      <c r="H31" s="1" t="s">
        <v>383</v>
      </c>
      <c r="I31" s="1" t="s">
        <v>499</v>
      </c>
      <c r="J31" s="1" t="s">
        <v>385</v>
      </c>
      <c r="K31" s="1" t="s">
        <v>499</v>
      </c>
      <c r="L31" s="1" t="s">
        <v>499</v>
      </c>
      <c r="M31" s="1" t="s">
        <v>386</v>
      </c>
      <c r="N31" s="1" t="s">
        <v>386</v>
      </c>
      <c r="O31" s="1" t="s">
        <v>387</v>
      </c>
      <c r="P31" s="1" t="s">
        <v>388</v>
      </c>
      <c r="Q31" s="1" t="s">
        <v>389</v>
      </c>
      <c r="R31" s="1" t="s">
        <v>500</v>
      </c>
      <c r="S31" s="1" t="s">
        <v>391</v>
      </c>
      <c r="T31" s="1" t="s">
        <v>392</v>
      </c>
      <c r="U31" s="1" t="s">
        <v>393</v>
      </c>
      <c r="V31" s="1" t="s">
        <v>394</v>
      </c>
    </row>
    <row r="32" s="1" customFormat="1" spans="1:22">
      <c r="A32" s="3">
        <v>999223200855664</v>
      </c>
      <c r="B32" s="1" t="s">
        <v>496</v>
      </c>
      <c r="C32" s="1" t="s">
        <v>501</v>
      </c>
      <c r="D32" s="1" t="s">
        <v>502</v>
      </c>
      <c r="E32" s="1" t="s">
        <v>503</v>
      </c>
      <c r="F32" s="1" t="s">
        <v>379</v>
      </c>
      <c r="G32" s="1" t="s">
        <v>382</v>
      </c>
      <c r="H32" s="1" t="s">
        <v>383</v>
      </c>
      <c r="I32" s="1" t="s">
        <v>504</v>
      </c>
      <c r="J32" s="1" t="s">
        <v>385</v>
      </c>
      <c r="K32" s="1" t="s">
        <v>504</v>
      </c>
      <c r="L32" s="1" t="s">
        <v>504</v>
      </c>
      <c r="M32" s="1" t="s">
        <v>386</v>
      </c>
      <c r="N32" s="1" t="s">
        <v>386</v>
      </c>
      <c r="O32" s="1" t="s">
        <v>387</v>
      </c>
      <c r="P32" s="1" t="s">
        <v>388</v>
      </c>
      <c r="Q32" s="1" t="s">
        <v>389</v>
      </c>
      <c r="R32" s="1" t="s">
        <v>505</v>
      </c>
      <c r="S32" s="1" t="s">
        <v>391</v>
      </c>
      <c r="T32" s="1" t="s">
        <v>392</v>
      </c>
      <c r="U32" s="1" t="s">
        <v>393</v>
      </c>
      <c r="V32" s="1" t="s">
        <v>394</v>
      </c>
    </row>
    <row r="33" s="1" customFormat="1" spans="1:22">
      <c r="A33" s="3">
        <v>999223195352723</v>
      </c>
      <c r="B33" s="1" t="s">
        <v>496</v>
      </c>
      <c r="C33" s="1" t="s">
        <v>506</v>
      </c>
      <c r="D33" s="1" t="s">
        <v>507</v>
      </c>
      <c r="E33" s="1" t="s">
        <v>239</v>
      </c>
      <c r="F33" s="1" t="s">
        <v>379</v>
      </c>
      <c r="G33" s="1" t="s">
        <v>382</v>
      </c>
      <c r="H33" s="1" t="s">
        <v>383</v>
      </c>
      <c r="I33" s="1" t="s">
        <v>508</v>
      </c>
      <c r="J33" s="1" t="s">
        <v>385</v>
      </c>
      <c r="K33" s="1" t="s">
        <v>508</v>
      </c>
      <c r="L33" s="1" t="s">
        <v>508</v>
      </c>
      <c r="M33" s="1" t="s">
        <v>386</v>
      </c>
      <c r="N33" s="1" t="s">
        <v>386</v>
      </c>
      <c r="O33" s="1" t="s">
        <v>387</v>
      </c>
      <c r="P33" s="1" t="s">
        <v>388</v>
      </c>
      <c r="Q33" s="1" t="s">
        <v>389</v>
      </c>
      <c r="R33" s="1" t="s">
        <v>509</v>
      </c>
      <c r="S33" s="1" t="s">
        <v>391</v>
      </c>
      <c r="T33" s="1" t="s">
        <v>392</v>
      </c>
      <c r="U33" s="1" t="s">
        <v>393</v>
      </c>
      <c r="V33" s="1" t="s">
        <v>394</v>
      </c>
    </row>
    <row r="34" s="1" customFormat="1" spans="1:22">
      <c r="A34" s="3">
        <v>999223192954670</v>
      </c>
      <c r="B34" s="1" t="s">
        <v>496</v>
      </c>
      <c r="C34" s="1" t="s">
        <v>510</v>
      </c>
      <c r="D34" s="1" t="s">
        <v>511</v>
      </c>
      <c r="E34" s="1" t="s">
        <v>233</v>
      </c>
      <c r="F34" s="1" t="s">
        <v>379</v>
      </c>
      <c r="G34" s="1" t="s">
        <v>382</v>
      </c>
      <c r="H34" s="1" t="s">
        <v>383</v>
      </c>
      <c r="I34" s="1" t="s">
        <v>512</v>
      </c>
      <c r="J34" s="1" t="s">
        <v>385</v>
      </c>
      <c r="K34" s="1" t="s">
        <v>512</v>
      </c>
      <c r="L34" s="1" t="s">
        <v>512</v>
      </c>
      <c r="M34" s="1" t="s">
        <v>386</v>
      </c>
      <c r="N34" s="1" t="s">
        <v>386</v>
      </c>
      <c r="O34" s="1" t="s">
        <v>387</v>
      </c>
      <c r="P34" s="1" t="s">
        <v>388</v>
      </c>
      <c r="Q34" s="1" t="s">
        <v>389</v>
      </c>
      <c r="R34" s="1" t="s">
        <v>513</v>
      </c>
      <c r="S34" s="1" t="s">
        <v>391</v>
      </c>
      <c r="T34" s="1" t="s">
        <v>392</v>
      </c>
      <c r="U34" s="1" t="s">
        <v>393</v>
      </c>
      <c r="V34" s="1" t="s">
        <v>394</v>
      </c>
    </row>
    <row r="35" s="1" customFormat="1" spans="1:22">
      <c r="A35" s="3">
        <v>999223191391652</v>
      </c>
      <c r="B35" s="1" t="s">
        <v>496</v>
      </c>
      <c r="C35" s="1" t="s">
        <v>514</v>
      </c>
      <c r="D35" s="1" t="s">
        <v>515</v>
      </c>
      <c r="E35" s="1" t="s">
        <v>227</v>
      </c>
      <c r="F35" s="1" t="s">
        <v>379</v>
      </c>
      <c r="G35" s="1" t="s">
        <v>382</v>
      </c>
      <c r="H35" s="1" t="s">
        <v>383</v>
      </c>
      <c r="I35" s="1" t="s">
        <v>387</v>
      </c>
      <c r="J35" s="1" t="s">
        <v>385</v>
      </c>
      <c r="K35" s="1" t="s">
        <v>387</v>
      </c>
      <c r="L35" s="1" t="s">
        <v>387</v>
      </c>
      <c r="M35" s="1" t="s">
        <v>386</v>
      </c>
      <c r="N35" s="1" t="s">
        <v>386</v>
      </c>
      <c r="O35" s="1" t="s">
        <v>387</v>
      </c>
      <c r="P35" s="1" t="s">
        <v>388</v>
      </c>
      <c r="Q35" s="1" t="s">
        <v>389</v>
      </c>
      <c r="R35" s="1" t="s">
        <v>516</v>
      </c>
      <c r="S35" s="1" t="s">
        <v>391</v>
      </c>
      <c r="T35" s="1" t="s">
        <v>392</v>
      </c>
      <c r="U35" s="1" t="s">
        <v>393</v>
      </c>
      <c r="V35" s="1" t="s">
        <v>394</v>
      </c>
    </row>
    <row r="36" s="1" customFormat="1" spans="1:22">
      <c r="A36" s="3">
        <v>999223184827716</v>
      </c>
      <c r="B36" s="1" t="s">
        <v>517</v>
      </c>
      <c r="C36" s="1" t="s">
        <v>518</v>
      </c>
      <c r="D36" s="1" t="s">
        <v>519</v>
      </c>
      <c r="E36" s="1" t="s">
        <v>222</v>
      </c>
      <c r="F36" s="1" t="s">
        <v>379</v>
      </c>
      <c r="G36" s="1" t="s">
        <v>382</v>
      </c>
      <c r="H36" s="1" t="s">
        <v>383</v>
      </c>
      <c r="I36" s="1" t="s">
        <v>520</v>
      </c>
      <c r="J36" s="1" t="s">
        <v>385</v>
      </c>
      <c r="K36" s="1" t="s">
        <v>520</v>
      </c>
      <c r="L36" s="1" t="s">
        <v>520</v>
      </c>
      <c r="M36" s="1" t="s">
        <v>386</v>
      </c>
      <c r="N36" s="1" t="s">
        <v>386</v>
      </c>
      <c r="O36" s="1" t="s">
        <v>387</v>
      </c>
      <c r="P36" s="1" t="s">
        <v>388</v>
      </c>
      <c r="Q36" s="1" t="s">
        <v>389</v>
      </c>
      <c r="R36" s="1" t="s">
        <v>521</v>
      </c>
      <c r="S36" s="1" t="s">
        <v>391</v>
      </c>
      <c r="T36" s="1" t="s">
        <v>392</v>
      </c>
      <c r="U36" s="1" t="s">
        <v>393</v>
      </c>
      <c r="V36" s="1" t="s">
        <v>394</v>
      </c>
    </row>
    <row r="37" s="1" customFormat="1" spans="1:22">
      <c r="A37" s="3">
        <v>999223184127112</v>
      </c>
      <c r="B37" s="1" t="s">
        <v>517</v>
      </c>
      <c r="C37" s="1" t="s">
        <v>522</v>
      </c>
      <c r="D37" s="1" t="s">
        <v>523</v>
      </c>
      <c r="E37" s="1" t="s">
        <v>211</v>
      </c>
      <c r="F37" s="1" t="s">
        <v>379</v>
      </c>
      <c r="G37" s="1" t="s">
        <v>382</v>
      </c>
      <c r="H37" s="1" t="s">
        <v>383</v>
      </c>
      <c r="I37" s="1" t="s">
        <v>524</v>
      </c>
      <c r="J37" s="1" t="s">
        <v>385</v>
      </c>
      <c r="K37" s="1" t="s">
        <v>524</v>
      </c>
      <c r="L37" s="1" t="s">
        <v>524</v>
      </c>
      <c r="M37" s="1" t="s">
        <v>386</v>
      </c>
      <c r="N37" s="1" t="s">
        <v>386</v>
      </c>
      <c r="O37" s="1" t="s">
        <v>387</v>
      </c>
      <c r="P37" s="1" t="s">
        <v>388</v>
      </c>
      <c r="Q37" s="1" t="s">
        <v>389</v>
      </c>
      <c r="R37" s="1" t="s">
        <v>525</v>
      </c>
      <c r="S37" s="1" t="s">
        <v>391</v>
      </c>
      <c r="T37" s="1" t="s">
        <v>392</v>
      </c>
      <c r="U37" s="1" t="s">
        <v>393</v>
      </c>
      <c r="V37" s="1" t="s">
        <v>394</v>
      </c>
    </row>
    <row r="38" s="1" customFormat="1" spans="1:22">
      <c r="A38" s="3">
        <v>999223180775333</v>
      </c>
      <c r="B38" s="1" t="s">
        <v>517</v>
      </c>
      <c r="C38" s="1" t="s">
        <v>526</v>
      </c>
      <c r="D38" s="1" t="s">
        <v>527</v>
      </c>
      <c r="E38" s="1" t="s">
        <v>77</v>
      </c>
      <c r="F38" s="1" t="s">
        <v>441</v>
      </c>
      <c r="G38" s="1" t="s">
        <v>379</v>
      </c>
      <c r="H38" s="1" t="s">
        <v>383</v>
      </c>
      <c r="I38" s="1" t="s">
        <v>528</v>
      </c>
      <c r="J38" s="1" t="s">
        <v>385</v>
      </c>
      <c r="K38" s="1" t="s">
        <v>528</v>
      </c>
      <c r="L38" s="1" t="s">
        <v>528</v>
      </c>
      <c r="M38" s="1" t="s">
        <v>386</v>
      </c>
      <c r="N38" s="1" t="s">
        <v>386</v>
      </c>
      <c r="O38" s="1" t="s">
        <v>387</v>
      </c>
      <c r="P38" s="1" t="s">
        <v>388</v>
      </c>
      <c r="Q38" s="1" t="s">
        <v>389</v>
      </c>
      <c r="R38" s="1" t="s">
        <v>529</v>
      </c>
      <c r="S38" s="1" t="s">
        <v>391</v>
      </c>
      <c r="T38" s="1" t="s">
        <v>392</v>
      </c>
      <c r="U38" s="1" t="s">
        <v>393</v>
      </c>
      <c r="V38" s="1" t="s">
        <v>394</v>
      </c>
    </row>
    <row r="39" s="1" customFormat="1" spans="1:22">
      <c r="A39" s="3">
        <v>999223180561827</v>
      </c>
      <c r="B39" s="1" t="s">
        <v>517</v>
      </c>
      <c r="C39" s="1" t="s">
        <v>530</v>
      </c>
      <c r="D39" s="1" t="s">
        <v>531</v>
      </c>
      <c r="E39" s="1" t="s">
        <v>71</v>
      </c>
      <c r="F39" s="1" t="s">
        <v>441</v>
      </c>
      <c r="G39" s="1" t="s">
        <v>379</v>
      </c>
      <c r="H39" s="1" t="s">
        <v>383</v>
      </c>
      <c r="I39" s="1" t="s">
        <v>532</v>
      </c>
      <c r="J39" s="1" t="s">
        <v>385</v>
      </c>
      <c r="K39" s="1" t="s">
        <v>532</v>
      </c>
      <c r="L39" s="1" t="s">
        <v>532</v>
      </c>
      <c r="M39" s="1" t="s">
        <v>386</v>
      </c>
      <c r="N39" s="1" t="s">
        <v>386</v>
      </c>
      <c r="O39" s="1" t="s">
        <v>387</v>
      </c>
      <c r="P39" s="1" t="s">
        <v>388</v>
      </c>
      <c r="Q39" s="1" t="s">
        <v>389</v>
      </c>
      <c r="R39" s="1" t="s">
        <v>533</v>
      </c>
      <c r="S39" s="1" t="s">
        <v>391</v>
      </c>
      <c r="T39" s="1" t="s">
        <v>392</v>
      </c>
      <c r="U39" s="1" t="s">
        <v>393</v>
      </c>
      <c r="V39" s="1" t="s">
        <v>394</v>
      </c>
    </row>
    <row r="40" s="1" customFormat="1" spans="1:22">
      <c r="A40" s="3">
        <v>999223152289271</v>
      </c>
      <c r="B40" s="1" t="s">
        <v>534</v>
      </c>
      <c r="C40" s="1" t="s">
        <v>535</v>
      </c>
      <c r="D40" s="1" t="s">
        <v>536</v>
      </c>
      <c r="E40" s="1" t="s">
        <v>56</v>
      </c>
      <c r="F40" s="1" t="s">
        <v>483</v>
      </c>
      <c r="G40" s="1" t="s">
        <v>379</v>
      </c>
      <c r="H40" s="1" t="s">
        <v>383</v>
      </c>
      <c r="I40" s="1" t="s">
        <v>537</v>
      </c>
      <c r="J40" s="1" t="s">
        <v>385</v>
      </c>
      <c r="K40" s="1" t="s">
        <v>537</v>
      </c>
      <c r="L40" s="1" t="s">
        <v>537</v>
      </c>
      <c r="M40" s="1" t="s">
        <v>386</v>
      </c>
      <c r="N40" s="1" t="s">
        <v>386</v>
      </c>
      <c r="O40" s="1" t="s">
        <v>387</v>
      </c>
      <c r="P40" s="1" t="s">
        <v>388</v>
      </c>
      <c r="Q40" s="1" t="s">
        <v>389</v>
      </c>
      <c r="R40" s="1" t="s">
        <v>538</v>
      </c>
      <c r="S40" s="1" t="s">
        <v>391</v>
      </c>
      <c r="T40" s="1" t="s">
        <v>392</v>
      </c>
      <c r="U40" s="1" t="s">
        <v>393</v>
      </c>
      <c r="V40" s="1" t="s">
        <v>394</v>
      </c>
    </row>
    <row r="41" s="1" customFormat="1" spans="1:22">
      <c r="A41" s="3">
        <v>999223147454709</v>
      </c>
      <c r="B41" s="1" t="s">
        <v>534</v>
      </c>
      <c r="C41" s="1" t="s">
        <v>539</v>
      </c>
      <c r="D41" s="1" t="s">
        <v>540</v>
      </c>
      <c r="E41" s="1" t="s">
        <v>50</v>
      </c>
      <c r="F41" s="1" t="s">
        <v>441</v>
      </c>
      <c r="G41" s="1" t="s">
        <v>379</v>
      </c>
      <c r="H41" s="1" t="s">
        <v>383</v>
      </c>
      <c r="I41" s="1" t="s">
        <v>541</v>
      </c>
      <c r="J41" s="1" t="s">
        <v>385</v>
      </c>
      <c r="K41" s="1" t="s">
        <v>541</v>
      </c>
      <c r="L41" s="1" t="s">
        <v>541</v>
      </c>
      <c r="M41" s="1" t="s">
        <v>386</v>
      </c>
      <c r="N41" s="1" t="s">
        <v>386</v>
      </c>
      <c r="O41" s="1" t="s">
        <v>387</v>
      </c>
      <c r="P41" s="1" t="s">
        <v>388</v>
      </c>
      <c r="Q41" s="1" t="s">
        <v>389</v>
      </c>
      <c r="R41" s="1" t="s">
        <v>542</v>
      </c>
      <c r="S41" s="1" t="s">
        <v>391</v>
      </c>
      <c r="T41" s="1" t="s">
        <v>392</v>
      </c>
      <c r="U41" s="1" t="s">
        <v>393</v>
      </c>
      <c r="V41" s="1" t="s">
        <v>394</v>
      </c>
    </row>
    <row r="42" s="1" customFormat="1" spans="1:22">
      <c r="A42" s="3">
        <v>999223143649387</v>
      </c>
      <c r="B42" s="1" t="s">
        <v>543</v>
      </c>
      <c r="C42" s="1" t="s">
        <v>544</v>
      </c>
      <c r="D42" s="1" t="s">
        <v>545</v>
      </c>
      <c r="E42" s="1" t="s">
        <v>191</v>
      </c>
      <c r="F42" s="1" t="s">
        <v>379</v>
      </c>
      <c r="G42" s="1" t="s">
        <v>382</v>
      </c>
      <c r="H42" s="1" t="s">
        <v>383</v>
      </c>
      <c r="I42" s="1" t="s">
        <v>546</v>
      </c>
      <c r="J42" s="1" t="s">
        <v>385</v>
      </c>
      <c r="K42" s="1" t="s">
        <v>546</v>
      </c>
      <c r="L42" s="1" t="s">
        <v>546</v>
      </c>
      <c r="M42" s="1" t="s">
        <v>386</v>
      </c>
      <c r="N42" s="1" t="s">
        <v>386</v>
      </c>
      <c r="O42" s="1" t="s">
        <v>387</v>
      </c>
      <c r="P42" s="1" t="s">
        <v>388</v>
      </c>
      <c r="Q42" s="1" t="s">
        <v>389</v>
      </c>
      <c r="R42" s="1" t="s">
        <v>547</v>
      </c>
      <c r="S42" s="1" t="s">
        <v>391</v>
      </c>
      <c r="T42" s="1" t="s">
        <v>392</v>
      </c>
      <c r="U42" s="1" t="s">
        <v>393</v>
      </c>
      <c r="V42" s="1" t="s">
        <v>394</v>
      </c>
    </row>
    <row r="43" s="1" customFormat="1" spans="1:22">
      <c r="A43" s="3">
        <v>999223072794436</v>
      </c>
      <c r="B43" s="1" t="s">
        <v>548</v>
      </c>
      <c r="C43" s="1" t="s">
        <v>549</v>
      </c>
      <c r="D43" s="1" t="s">
        <v>550</v>
      </c>
      <c r="E43" s="1" t="s">
        <v>551</v>
      </c>
      <c r="F43" s="1" t="s">
        <v>441</v>
      </c>
      <c r="G43" s="1" t="s">
        <v>379</v>
      </c>
      <c r="H43" s="1" t="s">
        <v>383</v>
      </c>
      <c r="I43" s="1" t="s">
        <v>552</v>
      </c>
      <c r="J43" s="1" t="s">
        <v>385</v>
      </c>
      <c r="K43" s="1" t="s">
        <v>552</v>
      </c>
      <c r="L43" s="1" t="s">
        <v>552</v>
      </c>
      <c r="M43" s="1" t="s">
        <v>386</v>
      </c>
      <c r="N43" s="1" t="s">
        <v>386</v>
      </c>
      <c r="O43" s="1" t="s">
        <v>387</v>
      </c>
      <c r="P43" s="1" t="s">
        <v>388</v>
      </c>
      <c r="Q43" s="1" t="s">
        <v>389</v>
      </c>
      <c r="R43" s="1" t="s">
        <v>553</v>
      </c>
      <c r="S43" s="1" t="s">
        <v>391</v>
      </c>
      <c r="T43" s="1" t="s">
        <v>392</v>
      </c>
      <c r="U43" s="1" t="s">
        <v>393</v>
      </c>
      <c r="V43" s="1" t="s">
        <v>394</v>
      </c>
    </row>
    <row r="44" s="1" customFormat="1" spans="1:22">
      <c r="A44" s="3">
        <v>999223055591203</v>
      </c>
      <c r="B44" s="1" t="s">
        <v>554</v>
      </c>
      <c r="C44" s="1" t="s">
        <v>555</v>
      </c>
      <c r="D44" s="1" t="s">
        <v>556</v>
      </c>
      <c r="E44" s="1" t="s">
        <v>185</v>
      </c>
      <c r="F44" s="1" t="s">
        <v>441</v>
      </c>
      <c r="G44" s="1" t="s">
        <v>382</v>
      </c>
      <c r="H44" s="1" t="s">
        <v>383</v>
      </c>
      <c r="I44" s="1" t="s">
        <v>557</v>
      </c>
      <c r="J44" s="1" t="s">
        <v>385</v>
      </c>
      <c r="K44" s="1" t="s">
        <v>557</v>
      </c>
      <c r="L44" s="1" t="s">
        <v>557</v>
      </c>
      <c r="M44" s="1" t="s">
        <v>386</v>
      </c>
      <c r="N44" s="1" t="s">
        <v>386</v>
      </c>
      <c r="O44" s="1" t="s">
        <v>387</v>
      </c>
      <c r="P44" s="1" t="s">
        <v>388</v>
      </c>
      <c r="Q44" s="1" t="s">
        <v>389</v>
      </c>
      <c r="R44" s="1" t="s">
        <v>558</v>
      </c>
      <c r="S44" s="1" t="s">
        <v>391</v>
      </c>
      <c r="T44" s="1" t="s">
        <v>392</v>
      </c>
      <c r="U44" s="1" t="s">
        <v>393</v>
      </c>
      <c r="V44" s="1" t="s">
        <v>394</v>
      </c>
    </row>
    <row r="45" s="1" customFormat="1" spans="1:22">
      <c r="A45" s="3">
        <v>999223055502686</v>
      </c>
      <c r="B45" s="1" t="s">
        <v>554</v>
      </c>
      <c r="C45" s="1" t="s">
        <v>559</v>
      </c>
      <c r="D45" s="1" t="s">
        <v>560</v>
      </c>
      <c r="E45" s="1" t="s">
        <v>181</v>
      </c>
      <c r="F45" s="1" t="s">
        <v>379</v>
      </c>
      <c r="G45" s="1" t="s">
        <v>382</v>
      </c>
      <c r="H45" s="1" t="s">
        <v>383</v>
      </c>
      <c r="I45" s="1" t="s">
        <v>561</v>
      </c>
      <c r="J45" s="1" t="s">
        <v>385</v>
      </c>
      <c r="K45" s="1" t="s">
        <v>561</v>
      </c>
      <c r="L45" s="1" t="s">
        <v>561</v>
      </c>
      <c r="M45" s="1" t="s">
        <v>386</v>
      </c>
      <c r="N45" s="1" t="s">
        <v>386</v>
      </c>
      <c r="O45" s="1" t="s">
        <v>387</v>
      </c>
      <c r="P45" s="1" t="s">
        <v>388</v>
      </c>
      <c r="Q45" s="1" t="s">
        <v>389</v>
      </c>
      <c r="R45" s="1" t="s">
        <v>562</v>
      </c>
      <c r="S45" s="1" t="s">
        <v>391</v>
      </c>
      <c r="T45" s="1" t="s">
        <v>392</v>
      </c>
      <c r="U45" s="1" t="s">
        <v>393</v>
      </c>
      <c r="V45" s="1" t="s">
        <v>394</v>
      </c>
    </row>
    <row r="46" s="1" customFormat="1" spans="1:22">
      <c r="A46" s="3">
        <v>999223055468707</v>
      </c>
      <c r="B46" s="1" t="s">
        <v>554</v>
      </c>
      <c r="C46" s="1" t="s">
        <v>563</v>
      </c>
      <c r="D46" s="1" t="s">
        <v>564</v>
      </c>
      <c r="E46" s="1" t="s">
        <v>176</v>
      </c>
      <c r="F46" s="1" t="s">
        <v>441</v>
      </c>
      <c r="G46" s="1" t="s">
        <v>382</v>
      </c>
      <c r="H46" s="1" t="s">
        <v>383</v>
      </c>
      <c r="I46" s="1" t="s">
        <v>565</v>
      </c>
      <c r="J46" s="1" t="s">
        <v>385</v>
      </c>
      <c r="K46" s="1" t="s">
        <v>565</v>
      </c>
      <c r="L46" s="1" t="s">
        <v>565</v>
      </c>
      <c r="M46" s="1" t="s">
        <v>386</v>
      </c>
      <c r="N46" s="1" t="s">
        <v>386</v>
      </c>
      <c r="O46" s="1" t="s">
        <v>387</v>
      </c>
      <c r="P46" s="1" t="s">
        <v>388</v>
      </c>
      <c r="Q46" s="1" t="s">
        <v>389</v>
      </c>
      <c r="R46" s="1" t="s">
        <v>566</v>
      </c>
      <c r="S46" s="1" t="s">
        <v>391</v>
      </c>
      <c r="T46" s="1" t="s">
        <v>392</v>
      </c>
      <c r="U46" s="1" t="s">
        <v>393</v>
      </c>
      <c r="V46" s="1" t="s">
        <v>394</v>
      </c>
    </row>
    <row r="47" s="1" customFormat="1" spans="1:22">
      <c r="A47" s="3">
        <v>999223044622901</v>
      </c>
      <c r="B47" s="1" t="s">
        <v>554</v>
      </c>
      <c r="C47" s="1" t="s">
        <v>567</v>
      </c>
      <c r="D47" s="1" t="s">
        <v>556</v>
      </c>
      <c r="E47" s="1" t="s">
        <v>171</v>
      </c>
      <c r="F47" s="1" t="s">
        <v>379</v>
      </c>
      <c r="G47" s="1" t="s">
        <v>382</v>
      </c>
      <c r="H47" s="1" t="s">
        <v>383</v>
      </c>
      <c r="I47" s="1" t="s">
        <v>568</v>
      </c>
      <c r="J47" s="1" t="s">
        <v>385</v>
      </c>
      <c r="K47" s="1" t="s">
        <v>568</v>
      </c>
      <c r="L47" s="1" t="s">
        <v>568</v>
      </c>
      <c r="M47" s="1" t="s">
        <v>386</v>
      </c>
      <c r="N47" s="1" t="s">
        <v>386</v>
      </c>
      <c r="O47" s="1" t="s">
        <v>387</v>
      </c>
      <c r="P47" s="1" t="s">
        <v>388</v>
      </c>
      <c r="Q47" s="1" t="s">
        <v>389</v>
      </c>
      <c r="R47" s="1" t="s">
        <v>569</v>
      </c>
      <c r="S47" s="1" t="s">
        <v>391</v>
      </c>
      <c r="T47" s="1" t="s">
        <v>392</v>
      </c>
      <c r="U47" s="1" t="s">
        <v>393</v>
      </c>
      <c r="V47" s="1" t="s">
        <v>394</v>
      </c>
    </row>
    <row r="48" s="1" customFormat="1" spans="1:22">
      <c r="A48" s="3">
        <v>999223038469799</v>
      </c>
      <c r="B48" s="1" t="s">
        <v>570</v>
      </c>
      <c r="C48" s="1" t="s">
        <v>571</v>
      </c>
      <c r="D48" s="1" t="s">
        <v>572</v>
      </c>
      <c r="E48" s="1" t="s">
        <v>166</v>
      </c>
      <c r="F48" s="1" t="s">
        <v>379</v>
      </c>
      <c r="G48" s="1" t="s">
        <v>382</v>
      </c>
      <c r="H48" s="1" t="s">
        <v>383</v>
      </c>
      <c r="I48" s="1" t="s">
        <v>573</v>
      </c>
      <c r="J48" s="1" t="s">
        <v>385</v>
      </c>
      <c r="K48" s="1" t="s">
        <v>573</v>
      </c>
      <c r="L48" s="1" t="s">
        <v>573</v>
      </c>
      <c r="M48" s="1" t="s">
        <v>386</v>
      </c>
      <c r="N48" s="1" t="s">
        <v>386</v>
      </c>
      <c r="O48" s="1" t="s">
        <v>387</v>
      </c>
      <c r="P48" s="1" t="s">
        <v>388</v>
      </c>
      <c r="Q48" s="1" t="s">
        <v>389</v>
      </c>
      <c r="R48" s="1" t="s">
        <v>574</v>
      </c>
      <c r="S48" s="1" t="s">
        <v>391</v>
      </c>
      <c r="T48" s="1" t="s">
        <v>392</v>
      </c>
      <c r="U48" s="1" t="s">
        <v>393</v>
      </c>
      <c r="V48" s="1" t="s">
        <v>394</v>
      </c>
    </row>
    <row r="49" s="1" customFormat="1" spans="1:22">
      <c r="A49" s="3">
        <v>999222950104968</v>
      </c>
      <c r="B49" s="1" t="s">
        <v>575</v>
      </c>
      <c r="C49" s="1" t="s">
        <v>576</v>
      </c>
      <c r="D49" s="1" t="s">
        <v>577</v>
      </c>
      <c r="E49" s="1" t="s">
        <v>578</v>
      </c>
      <c r="F49" s="1" t="s">
        <v>379</v>
      </c>
      <c r="G49" s="1" t="s">
        <v>382</v>
      </c>
      <c r="H49" s="1" t="s">
        <v>383</v>
      </c>
      <c r="I49" s="1" t="s">
        <v>579</v>
      </c>
      <c r="J49" s="1" t="s">
        <v>385</v>
      </c>
      <c r="K49" s="1" t="s">
        <v>579</v>
      </c>
      <c r="L49" s="1" t="s">
        <v>579</v>
      </c>
      <c r="M49" s="1" t="s">
        <v>386</v>
      </c>
      <c r="N49" s="1" t="s">
        <v>386</v>
      </c>
      <c r="O49" s="1" t="s">
        <v>387</v>
      </c>
      <c r="P49" s="1" t="s">
        <v>388</v>
      </c>
      <c r="Q49" s="1" t="s">
        <v>389</v>
      </c>
      <c r="R49" s="1" t="s">
        <v>580</v>
      </c>
      <c r="S49" s="1" t="s">
        <v>391</v>
      </c>
      <c r="T49" s="1" t="s">
        <v>392</v>
      </c>
      <c r="U49" s="1" t="s">
        <v>393</v>
      </c>
      <c r="V49" s="1" t="s">
        <v>394</v>
      </c>
    </row>
    <row r="50" s="1" customFormat="1" spans="1:22">
      <c r="A50" s="3">
        <v>999222935277422</v>
      </c>
      <c r="B50" s="1" t="s">
        <v>581</v>
      </c>
      <c r="C50" s="1" t="s">
        <v>582</v>
      </c>
      <c r="D50" s="1" t="s">
        <v>577</v>
      </c>
      <c r="E50" s="1" t="s">
        <v>583</v>
      </c>
      <c r="F50" s="1" t="s">
        <v>441</v>
      </c>
      <c r="G50" s="1" t="s">
        <v>379</v>
      </c>
      <c r="H50" s="1" t="s">
        <v>383</v>
      </c>
      <c r="I50" s="1" t="s">
        <v>584</v>
      </c>
      <c r="J50" s="1" t="s">
        <v>385</v>
      </c>
      <c r="K50" s="1" t="s">
        <v>584</v>
      </c>
      <c r="L50" s="1" t="s">
        <v>584</v>
      </c>
      <c r="M50" s="1" t="s">
        <v>386</v>
      </c>
      <c r="N50" s="1" t="s">
        <v>386</v>
      </c>
      <c r="O50" s="1" t="s">
        <v>387</v>
      </c>
      <c r="P50" s="1" t="s">
        <v>388</v>
      </c>
      <c r="Q50" s="1" t="s">
        <v>389</v>
      </c>
      <c r="R50" s="1" t="s">
        <v>585</v>
      </c>
      <c r="S50" s="1" t="s">
        <v>391</v>
      </c>
      <c r="T50" s="1" t="s">
        <v>392</v>
      </c>
      <c r="U50" s="1" t="s">
        <v>393</v>
      </c>
      <c r="V50" s="1" t="s">
        <v>394</v>
      </c>
    </row>
    <row r="51" s="1" customFormat="1" spans="1:22">
      <c r="A51" s="3">
        <v>999222774679255</v>
      </c>
      <c r="B51" s="1" t="s">
        <v>586</v>
      </c>
      <c r="C51" s="1" t="s">
        <v>587</v>
      </c>
      <c r="D51" s="1" t="s">
        <v>588</v>
      </c>
      <c r="E51" s="1" t="s">
        <v>589</v>
      </c>
      <c r="F51" s="1" t="s">
        <v>441</v>
      </c>
      <c r="G51" s="1" t="s">
        <v>379</v>
      </c>
      <c r="H51" s="1" t="s">
        <v>383</v>
      </c>
      <c r="I51" s="1" t="s">
        <v>590</v>
      </c>
      <c r="J51" s="1" t="s">
        <v>385</v>
      </c>
      <c r="K51" s="1" t="s">
        <v>590</v>
      </c>
      <c r="L51" s="1" t="s">
        <v>590</v>
      </c>
      <c r="M51" s="1" t="s">
        <v>386</v>
      </c>
      <c r="N51" s="1" t="s">
        <v>386</v>
      </c>
      <c r="O51" s="1" t="s">
        <v>387</v>
      </c>
      <c r="P51" s="1" t="s">
        <v>388</v>
      </c>
      <c r="Q51" s="1" t="s">
        <v>389</v>
      </c>
      <c r="R51" s="1" t="s">
        <v>591</v>
      </c>
      <c r="S51" s="1" t="s">
        <v>391</v>
      </c>
      <c r="T51" s="1" t="s">
        <v>392</v>
      </c>
      <c r="U51" s="1" t="s">
        <v>393</v>
      </c>
      <c r="V51" s="1" t="s">
        <v>394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2023-04-03T01:08:15Z</dcterms:created>
  <dcterms:modified xsi:type="dcterms:W3CDTF">2023-04-03T01:26:41Z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1D19B71011E34B328853BBC3058095E5</vt:lpwstr>
  </property>
  <property fmtid="{D5CDD505-2E9C-101B-9397-08002B2CF9AE}" pid="3" name="KSOProductBuildVer">
    <vt:lpwstr>2052-11.1.0.13703</vt:lpwstr>
  </property>
</Properties>
</file>