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<sst xmlns="http://schemas.openxmlformats.org/spreadsheetml/2006/main" count="346" uniqueCount="152">
  <si>
    <t>去哪儿网酒店预付对账单</t>
  </si>
  <si>
    <t>供应商名称：</t>
  </si>
  <si>
    <t>汇趣住</t>
  </si>
  <si>
    <t>结算周期：</t>
  </si>
  <si>
    <t>2023-04-02至2023-04-03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</si>
  <si>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</si>
  <si>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</si>
  <si>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</si>
  <si>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</si>
  <si>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</si>
  <si>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</si>
  <si>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</si>
  <si>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</si>
  <si>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</si>
  <si>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</si>
  <si>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</si>
  <si>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</si>
  <si>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</si>
  <si>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</si>
  <si>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</si>
  <si>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¥2,757.00</t>
  </si>
  <si>
    <t>¥356.00</t>
  </si>
  <si>
    <t>¥2,401.00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</si>
  <si>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</si>
  <si>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</si>
  <si>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</si>
  <si>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</si>
  <si>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</si>
  <si>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</si>
  <si>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</si>
  <si>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</si>
  <si>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</si>
  <si>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</si>
  <si>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</si>
  <si>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</si>
  <si>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</si>
  <si>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</si>
  <si>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</si>
  <si>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</si>
  <si>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</si>
  <si>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</si>
  <si>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</si>
  <si>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</si>
  <si>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</si>
  <si>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</si>
  <si>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</si>
  <si>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</si>
  <si>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</si>
  <si>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</si>
  <si>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</si>
  <si>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</si>
  <si>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</si>
  <si>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</si>
  <si>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</si>
  <si>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</si>
  <si>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</si>
  <si>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</si>
  <si>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</si>
  <si>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</si>
  <si>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</si>
  <si>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</si>
  <si>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</si>
  <si>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</si>
  <si>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</si>
  <si>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</si>
  <si>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</si>
  <si>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</si>
  <si>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</si>
  <si>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</si>
  <si>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</si>
  <si>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103317898893</t>
  </si>
  <si>
    <t>酒店预付</t>
  </si>
  <si>
    <t>否</t>
  </si>
  <si>
    <t>普通</t>
  </si>
  <si>
    <t>482335655</t>
  </si>
  <si>
    <t>全季酒店(烟台开发区金沙滩后沙广场店)</t>
  </si>
  <si>
    <t>1639468</t>
  </si>
  <si>
    <t>黄常凯</t>
  </si>
  <si>
    <t>2023-03-30</t>
  </si>
  <si>
    <t>2023-04-02</t>
  </si>
  <si>
    <t>2023-04-03</t>
  </si>
  <si>
    <t>¥340.00</t>
  </si>
  <si>
    <t>¥50.00</t>
  </si>
  <si>
    <t>¥290.00</t>
  </si>
  <si>
    <t>大床房</t>
  </si>
  <si>
    <t>WEBSITE</t>
  </si>
  <si>
    <t>103319390177</t>
  </si>
  <si>
    <t>381711576</t>
  </si>
  <si>
    <t>格林豪泰(繁昌安定路店)</t>
  </si>
  <si>
    <t>强昌财</t>
  </si>
  <si>
    <t>2023-04-01</t>
  </si>
  <si>
    <t>¥365.00</t>
  </si>
  <si>
    <t>¥59.00</t>
  </si>
  <si>
    <t>¥306.00</t>
  </si>
  <si>
    <t>高级大床房,明窗 1.8m床</t>
  </si>
  <si>
    <t>103319163275</t>
  </si>
  <si>
    <t>311486764</t>
  </si>
  <si>
    <t>北京新云南皇冠假日酒店</t>
  </si>
  <si>
    <t>孙毅</t>
  </si>
  <si>
    <t>¥2,052.00</t>
  </si>
  <si>
    <t>¥247.00</t>
  </si>
  <si>
    <t>¥1,805.00</t>
  </si>
  <si>
    <t>高级房大床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</si>
  <si>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</si>
  <si>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</si>
  <si>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</si>
  <si>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</si>
  <si>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</si>
  <si>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</si>
  <si>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</si>
  <si>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</si>
  <si>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</si>
  <si>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</si>
  <si>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</si>
  <si>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A230404103705481</t>
  </si>
  <si>
    <r>
      <t>总计：</t>
    </r>
    <r>
      <rPr>
        <sz val="10"/>
        <rFont val="Arial"/>
        <charset val="134"/>
      </rPr>
      <t>2401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</si>
  <si>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</si>
  <si>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</si>
  <si>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</si>
  <si>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</si>
  <si>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</si>
  <si>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</si>
  <si>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</si>
  <si>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</si>
  <si>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</si>
  <si>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</si>
  <si>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</si>
  <si>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</si>
  <si>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</si>
  <si>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</si>
  <si>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</si>
  <si>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</si>
  <si>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</si>
  <si>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</si>
  <si>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3189999</t>
  </si>
  <si>
    <t>--</t>
  </si>
  <si>
    <t>306.00</t>
  </si>
  <si>
    <t>RMB</t>
  </si>
  <si>
    <t>0</t>
  </si>
  <si>
    <t>0.00</t>
  </si>
  <si>
    <t>汇趣住国内直连</t>
  </si>
  <si>
    <t>01.011247</t>
  </si>
  <si>
    <t>2023-04-01 17:59:08</t>
  </si>
  <si>
    <t>直连</t>
  </si>
  <si>
    <t>中国</t>
  </si>
  <si>
    <t>3189675</t>
  </si>
  <si>
    <t>1805.00</t>
  </si>
  <si>
    <t>2023-04-01 15:26:48</t>
  </si>
  <si>
    <t>3182591</t>
  </si>
  <si>
    <t>全季酒店（烟台开发区金沙滩后沙广场店）</t>
  </si>
  <si>
    <t>290.00</t>
  </si>
  <si>
    <t>2023-03-30 09:41:53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</si>
</sst>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90</v>
      </c>
      <c r="O4" s="7" t="s">
        <v>90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290</v>
      </c>
      <c r="E2" t="str">
        <f>VLOOKUP(A2,HOP!A:L,12,0)</f>
        <v>290.00</v>
      </c>
      <c r="F2" t="str">
        <f>VLOOKUP(A2,HOP!A:C,3,0)</f>
        <v>3182591</v>
      </c>
      <c r="G2">
        <f>D2-E2</f>
        <v>0</v>
      </c>
      <c r="H2" t="str">
        <f>$H$1&amp;F2</f>
        <v>，3182591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306</v>
      </c>
      <c r="E3" t="str">
        <f>VLOOKUP(A3,HOP!A:L,12,0)</f>
        <v>306.00</v>
      </c>
      <c r="F3" t="str">
        <f>VLOOKUP(A3,HOP!A:C,3,0)</f>
        <v>3189999</v>
      </c>
      <c r="G3">
        <f>D3-E3</f>
        <v>0</v>
      </c>
      <c r="H3" t="str">
        <f>$H$1&amp;F3</f>
        <v>，3189999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1805</v>
      </c>
      <c r="E4" t="str">
        <f>VLOOKUP(A4,HOP!A:L,12,0)</f>
        <v>1805.00</v>
      </c>
      <c r="F4" t="str">
        <f>VLOOKUP(A4,HOP!A:C,3,0)</f>
        <v>3189675</v>
      </c>
      <c r="G4">
        <f>D4-E4</f>
        <v>0</v>
      </c>
      <c r="H4" t="str">
        <f>$H$1&amp;F4</f>
        <v>，3189675</v>
      </c>
      <c r="I4" t="str">
        <f>VLOOKUP(A4,HOP!A:U,21,0)</f>
        <v>直连</v>
      </c>
    </row>
    <row r="6" spans="4:4">
      <c r="D6" s="3">
        <f>SUM(D2:D5)</f>
        <v>2401</v>
      </c>
    </row>
    <row r="8" ht="14.25" spans="4:4">
      <c r="D8" s="8" t="s">
        <v>22</v>
      </c>
    </row>
    <row r="13" spans="1:1">
      <c r="A13" t="s">
        <v>114</v>
      </c>
    </row>
    <row r="14" spans="1:1">
      <c r="A14" s="5" t="s">
        <v>115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A$1:A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1" t="s">
        <v>86</v>
      </c>
      <c r="B2" s="1" t="s">
        <v>90</v>
      </c>
      <c r="C2" s="1" t="s">
        <v>134</v>
      </c>
      <c r="D2" s="1" t="s">
        <v>88</v>
      </c>
      <c r="E2" s="1" t="s">
        <v>89</v>
      </c>
      <c r="F2" s="1" t="s">
        <v>90</v>
      </c>
      <c r="G2" s="1" t="s">
        <v>80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72</v>
      </c>
      <c r="T2" s="1" t="s">
        <v>34</v>
      </c>
      <c r="U2" s="1" t="s">
        <v>143</v>
      </c>
      <c r="V2" s="1" t="s">
        <v>144</v>
      </c>
    </row>
    <row r="3" s="1" customFormat="1" spans="1:22">
      <c r="A3" s="1" t="s">
        <v>95</v>
      </c>
      <c r="B3" s="1" t="s">
        <v>90</v>
      </c>
      <c r="C3" s="1" t="s">
        <v>145</v>
      </c>
      <c r="D3" s="1" t="s">
        <v>97</v>
      </c>
      <c r="E3" s="1" t="s">
        <v>98</v>
      </c>
      <c r="F3" s="1" t="s">
        <v>90</v>
      </c>
      <c r="G3" s="1" t="s">
        <v>80</v>
      </c>
      <c r="H3" s="1" t="s">
        <v>135</v>
      </c>
      <c r="I3" s="1" t="s">
        <v>146</v>
      </c>
      <c r="J3" s="1" t="s">
        <v>137</v>
      </c>
      <c r="K3" s="1" t="s">
        <v>146</v>
      </c>
      <c r="L3" s="1" t="s">
        <v>146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147</v>
      </c>
      <c r="S3" s="1" t="s">
        <v>72</v>
      </c>
      <c r="T3" s="1" t="s">
        <v>34</v>
      </c>
      <c r="U3" s="1" t="s">
        <v>143</v>
      </c>
      <c r="V3" s="1" t="s">
        <v>144</v>
      </c>
    </row>
    <row r="4" s="1" customFormat="1" spans="1:22">
      <c r="A4" s="1" t="s">
        <v>70</v>
      </c>
      <c r="B4" s="1" t="s">
        <v>78</v>
      </c>
      <c r="C4" s="1" t="s">
        <v>148</v>
      </c>
      <c r="D4" s="1" t="s">
        <v>149</v>
      </c>
      <c r="E4" s="1" t="s">
        <v>77</v>
      </c>
      <c r="F4" s="1" t="s">
        <v>79</v>
      </c>
      <c r="G4" s="1" t="s">
        <v>80</v>
      </c>
      <c r="H4" s="1" t="s">
        <v>135</v>
      </c>
      <c r="I4" s="1" t="s">
        <v>150</v>
      </c>
      <c r="J4" s="1" t="s">
        <v>137</v>
      </c>
      <c r="K4" s="1" t="s">
        <v>150</v>
      </c>
      <c r="L4" s="1" t="s">
        <v>150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151</v>
      </c>
      <c r="S4" s="1" t="s">
        <v>72</v>
      </c>
      <c r="T4" s="1" t="s">
        <v>34</v>
      </c>
      <c r="U4" s="1" t="s">
        <v>143</v>
      </c>
      <c r="V4" s="1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2023-04-04T02:37:56Z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37328DF303C0415094D2289EB8406367</vt:lpwstr>
  </property>
</Properties>
</file>