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对账!$A$1:$I$50</definedName>
  </definedNames>
  <calcPr calcId="144525"/>
</workbook>
</file>

<file path=xl/sharedStrings.xml><?xml version="1.0" encoding="utf-8"?>
<sst xmlns="http://schemas.openxmlformats.org/spreadsheetml/2006/main" count="2754" uniqueCount="681">
  <si>
    <t>去哪儿网酒店预付对账单</t>
  </si>
  <si>
    <t>供应商名称：</t>
  </si>
  <si>
    <t>港丰国际</t>
  </si>
  <si>
    <t>结算周期：</t>
  </si>
  <si>
    <t>2023-03-27至2023-04-02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</si>
  <si>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</si>
  <si>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</si>
  <si>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</si>
  <si>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</si>
  <si>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</si>
  <si>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</si>
  <si>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</si>
  <si>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</si>
  <si>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</si>
  <si>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</si>
  <si>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</si>
  <si>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</si>
  <si>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</si>
  <si>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</si>
  <si>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</si>
  <si>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¥102,132.00</t>
  </si>
  <si>
    <t>¥12,918.01</t>
  </si>
  <si>
    <t>¥8,572.92</t>
  </si>
  <si>
    <t>¥80,641.07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</si>
  <si>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</si>
  <si>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</si>
  <si>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</si>
  <si>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</si>
  <si>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</si>
  <si>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</si>
  <si>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</si>
  <si>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</si>
  <si>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</si>
  <si>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</si>
  <si>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</si>
  <si>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</si>
  <si>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</si>
  <si>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</si>
  <si>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</si>
  <si>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</si>
  <si>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</si>
  <si>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</si>
  <si>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</si>
  <si>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</si>
  <si>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</si>
  <si>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</si>
  <si>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</si>
  <si>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</si>
  <si>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</si>
  <si>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</si>
  <si>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</si>
  <si>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</si>
  <si>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</si>
  <si>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</si>
  <si>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</si>
  <si>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</si>
  <si>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</si>
  <si>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</si>
  <si>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</si>
  <si>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</si>
  <si>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</si>
  <si>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</si>
  <si>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</si>
  <si>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</si>
  <si>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</si>
  <si>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</si>
  <si>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</si>
  <si>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</si>
  <si>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</si>
  <si>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</si>
  <si>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703298368232</t>
  </si>
  <si>
    <t>3121586</t>
  </si>
  <si>
    <t>酒店预付</t>
  </si>
  <si>
    <t>否</t>
  </si>
  <si>
    <t>普通</t>
  </si>
  <si>
    <t>805380040</t>
  </si>
  <si>
    <t>神户站前百夫长格兰多酒店</t>
  </si>
  <si>
    <t>1619975</t>
  </si>
  <si>
    <t>YIN/YONGQIN|WU/JING</t>
  </si>
  <si>
    <t>2023-03-11</t>
  </si>
  <si>
    <t>2023-03-25</t>
  </si>
  <si>
    <t>2023-03-27</t>
  </si>
  <si>
    <t>¥2,302.00</t>
  </si>
  <si>
    <t>¥220.00</t>
  </si>
  <si>
    <t>¥2,082.00</t>
  </si>
  <si>
    <t>Standard Room, Non Smoking</t>
  </si>
  <si>
    <t>WEBSITE</t>
  </si>
  <si>
    <t>703297681064</t>
  </si>
  <si>
    <t>3115753</t>
  </si>
  <si>
    <t>221914781</t>
  </si>
  <si>
    <t>香港九龙海逸君绰酒店</t>
  </si>
  <si>
    <t>LIN/ZHAOYANG|LIN/HUI</t>
  </si>
  <si>
    <t>2023-03-10</t>
  </si>
  <si>
    <t>2023-03-24</t>
  </si>
  <si>
    <t>¥8,016.00</t>
  </si>
  <si>
    <t>¥660.00</t>
  </si>
  <si>
    <t>¥7,356.00</t>
  </si>
  <si>
    <t>Superior Room</t>
  </si>
  <si>
    <t>703295251956</t>
  </si>
  <si>
    <t>3109567</t>
  </si>
  <si>
    <t>236196665</t>
  </si>
  <si>
    <t>纳拉酒店</t>
  </si>
  <si>
    <t>LUO/YANNI|WU/XUANYI</t>
  </si>
  <si>
    <t>2023-03-08</t>
  </si>
  <si>
    <t>¥596.00</t>
  </si>
  <si>
    <t>¥50.00</t>
  </si>
  <si>
    <t>¥546.00</t>
  </si>
  <si>
    <t>delxue room</t>
  </si>
  <si>
    <t>703308664812</t>
  </si>
  <si>
    <t>3160200</t>
  </si>
  <si>
    <t>243960775</t>
  </si>
  <si>
    <t>盛泰澜曼谷拉普崂中央广场酒店 (政府卫生认证)</t>
  </si>
  <si>
    <t>WU/YUNZHEN</t>
  </si>
  <si>
    <t>2023-03-21</t>
  </si>
  <si>
    <t>2023-03-23</t>
  </si>
  <si>
    <t>¥2,572.00</t>
  </si>
  <si>
    <t>¥276.00</t>
  </si>
  <si>
    <t>¥2,296.00</t>
  </si>
  <si>
    <t>deluxe twin room</t>
  </si>
  <si>
    <t>703312658073</t>
  </si>
  <si>
    <t>3170691</t>
  </si>
  <si>
    <t>230184413</t>
  </si>
  <si>
    <t>香港桑德旅舍</t>
  </si>
  <si>
    <t>DUAN/MIN</t>
  </si>
  <si>
    <t>2023-03-26</t>
  </si>
  <si>
    <t>¥324.00</t>
  </si>
  <si>
    <t>¥30.00</t>
  </si>
  <si>
    <t>¥294.00</t>
  </si>
  <si>
    <t>Standard Twin Room</t>
  </si>
  <si>
    <t>703314270232</t>
  </si>
  <si>
    <t>3175226</t>
  </si>
  <si>
    <t>821107711</t>
  </si>
  <si>
    <t>Page148, 晋致酒店</t>
  </si>
  <si>
    <t>XUE/YAN</t>
  </si>
  <si>
    <t>2023-03-28</t>
  </si>
  <si>
    <t>¥1,248.00</t>
  </si>
  <si>
    <t>2023-03-27 13:25:23</t>
  </si>
  <si>
    <t>Superior Greenery room</t>
  </si>
  <si>
    <t>703291376699</t>
  </si>
  <si>
    <t>3093348</t>
  </si>
  <si>
    <t>158569109</t>
  </si>
  <si>
    <t>巴厘岛罗薇纳酒店</t>
  </si>
  <si>
    <t>CHEN/LIUXUN|HE/YANQU</t>
  </si>
  <si>
    <t>2023-03-04</t>
  </si>
  <si>
    <t>¥502.00</t>
  </si>
  <si>
    <t>¥54.00</t>
  </si>
  <si>
    <t>¥448.00</t>
  </si>
  <si>
    <t>Deluxe Studio Room</t>
  </si>
  <si>
    <t>703308919176</t>
  </si>
  <si>
    <t>3161030</t>
  </si>
  <si>
    <t>221948294</t>
  </si>
  <si>
    <t>香港华大盛品酒店</t>
  </si>
  <si>
    <t>QIU/MEIMEI</t>
  </si>
  <si>
    <t>¥455.00</t>
  </si>
  <si>
    <t>¥42.00</t>
  </si>
  <si>
    <t>¥413.00</t>
  </si>
  <si>
    <t>superior twin room</t>
  </si>
  <si>
    <t>703307893814</t>
  </si>
  <si>
    <t>3156919</t>
  </si>
  <si>
    <t>158584802</t>
  </si>
  <si>
    <t>曼谷大仓新颐饭店</t>
  </si>
  <si>
    <t>LIU/XIAO</t>
  </si>
  <si>
    <t>2023-03-20</t>
  </si>
  <si>
    <t>¥1,663.00</t>
  </si>
  <si>
    <t>¥172.00</t>
  </si>
  <si>
    <t>¥1,491.00</t>
  </si>
  <si>
    <t>Deluxe Twin Room - Non-Smoking</t>
  </si>
  <si>
    <t>703309410892</t>
  </si>
  <si>
    <t>3163551</t>
  </si>
  <si>
    <t>221915735</t>
  </si>
  <si>
    <t>拉威棕榈滩度假酒店(政府卫生认证)</t>
  </si>
  <si>
    <t>GUO/QING</t>
  </si>
  <si>
    <t>2023-03-22</t>
  </si>
  <si>
    <t>¥2,188.00</t>
  </si>
  <si>
    <t>¥208.00</t>
  </si>
  <si>
    <t>¥1,980.00</t>
  </si>
  <si>
    <t>deluxe pool view room</t>
  </si>
  <si>
    <t>703309719036</t>
  </si>
  <si>
    <t>3163467</t>
  </si>
  <si>
    <t>LIU/YINGZHEN|SU/JIHONG</t>
  </si>
  <si>
    <t>¥4,376.00</t>
  </si>
  <si>
    <t>¥416.00</t>
  </si>
  <si>
    <t>¥3,960.00</t>
  </si>
  <si>
    <t>703312887772</t>
  </si>
  <si>
    <t>3172271</t>
  </si>
  <si>
    <t>CHEN/JIE</t>
  </si>
  <si>
    <t>¥1,674.00</t>
  </si>
  <si>
    <t>¥180.00</t>
  </si>
  <si>
    <t>¥1,494.00</t>
  </si>
  <si>
    <t>Deluxe King Room - Non-Smoking</t>
  </si>
  <si>
    <t>703314282635</t>
  </si>
  <si>
    <t>3175942</t>
  </si>
  <si>
    <t>179441606</t>
  </si>
  <si>
    <t>槟城东方大酒店 (槟城对抗新冠肺炎认证)</t>
  </si>
  <si>
    <t>FENG/WENWEN</t>
  </si>
  <si>
    <t>¥1,367.00</t>
  </si>
  <si>
    <t>¥147.00</t>
  </si>
  <si>
    <t>¥1,220.00</t>
  </si>
  <si>
    <t>Studio Suite</t>
  </si>
  <si>
    <t>703315990674</t>
  </si>
  <si>
    <t>3177864</t>
  </si>
  <si>
    <t>158558402</t>
  </si>
  <si>
    <t>清迈宁漫居(政府卫生认证)</t>
  </si>
  <si>
    <t>ZHANG/JUN</t>
  </si>
  <si>
    <t>2023-04-09</t>
  </si>
  <si>
    <t>2023-04-11</t>
  </si>
  <si>
    <t>¥690.00</t>
  </si>
  <si>
    <t>2023-03-28 14:50:02</t>
  </si>
  <si>
    <t>Superior King</t>
  </si>
  <si>
    <t>703315118282</t>
  </si>
  <si>
    <t>3177855</t>
  </si>
  <si>
    <t>207767912</t>
  </si>
  <si>
    <t>济州WITH酒店</t>
  </si>
  <si>
    <t>DING/YI|DING/JING|LIU/YUAN</t>
  </si>
  <si>
    <t>2023-04-02</t>
  </si>
  <si>
    <t>2023-04-05</t>
  </si>
  <si>
    <t>¥1,704.00</t>
  </si>
  <si>
    <t>2023-03-28 22:00:01</t>
  </si>
  <si>
    <t>premier family triple room</t>
  </si>
  <si>
    <t>703310391838</t>
  </si>
  <si>
    <t>3164866</t>
  </si>
  <si>
    <t>808451905</t>
  </si>
  <si>
    <t>曼谷拉差达宜必思尚品酒店</t>
  </si>
  <si>
    <t>LI/SHIQUAN</t>
  </si>
  <si>
    <t>2023-03-29</t>
  </si>
  <si>
    <t>¥1,305.00</t>
  </si>
  <si>
    <t>¥122.00</t>
  </si>
  <si>
    <t>¥1,183.00</t>
  </si>
  <si>
    <t>703314171084</t>
  </si>
  <si>
    <t>3175748</t>
  </si>
  <si>
    <t>158594045</t>
  </si>
  <si>
    <t>普吉岛希尔顿阿卡迪亚温泉度假酒店 (政府卫生认证)</t>
  </si>
  <si>
    <t>XIE/NAN</t>
  </si>
  <si>
    <t>¥1,289.00</t>
  </si>
  <si>
    <t>¥138.00</t>
  </si>
  <si>
    <t>¥1,151.00</t>
  </si>
  <si>
    <t>deluxe garden view king bed room</t>
  </si>
  <si>
    <t>703308985679</t>
  </si>
  <si>
    <t>3160211</t>
  </si>
  <si>
    <t>221907914</t>
  </si>
  <si>
    <t>素万那普9号公园酒店</t>
  </si>
  <si>
    <t>WANG/YING</t>
  </si>
  <si>
    <t>¥984.00</t>
  </si>
  <si>
    <t>¥102.00</t>
  </si>
  <si>
    <t>¥882.00</t>
  </si>
  <si>
    <t>superior room</t>
  </si>
  <si>
    <t>703310755443</t>
  </si>
  <si>
    <t>3165506</t>
  </si>
  <si>
    <t>221932199</t>
  </si>
  <si>
    <t>香港瑞生嘉威酒店</t>
  </si>
  <si>
    <t>HO/KAYING|LI/YISHEN</t>
  </si>
  <si>
    <t>¥2,553.00</t>
  </si>
  <si>
    <t>¥223.00</t>
  </si>
  <si>
    <t>¥2,330.00</t>
  </si>
  <si>
    <t>Superior King bed room</t>
  </si>
  <si>
    <t>703313462575</t>
  </si>
  <si>
    <t>3173846</t>
  </si>
  <si>
    <t>870808083</t>
  </si>
  <si>
    <t>迪拜龙城普瑞米尔酒店</t>
  </si>
  <si>
    <t>GAO/YAN</t>
  </si>
  <si>
    <t>¥1,185.00</t>
  </si>
  <si>
    <t>¥119.00</t>
  </si>
  <si>
    <t>¥1,066.00</t>
  </si>
  <si>
    <t>Standard Twin Room Non smoking</t>
  </si>
  <si>
    <t>703288431173</t>
  </si>
  <si>
    <t>3079029</t>
  </si>
  <si>
    <t>158593505</t>
  </si>
  <si>
    <t>普吉岛芭东美爵大酒店(政府卫生认证)</t>
  </si>
  <si>
    <t>JIA/XIAOTONG|WANG/DONGYE|JIA/YONG|ZHU/MEI|JIA/CERAN|JIA/JIAN</t>
  </si>
  <si>
    <t>2023-03-01</t>
  </si>
  <si>
    <t>2023-03-30</t>
  </si>
  <si>
    <t>¥9,243.00</t>
  </si>
  <si>
    <t>¥873.00</t>
  </si>
  <si>
    <t>¥8,370.00</t>
  </si>
  <si>
    <t>Superior Twin Bed Room</t>
  </si>
  <si>
    <t>703296615540</t>
  </si>
  <si>
    <t>3112257</t>
  </si>
  <si>
    <t>158587730</t>
  </si>
  <si>
    <t>普吉岛卡塔坦尼海滩度假村(政府卫生认证)</t>
  </si>
  <si>
    <t>SUN/FEIXUE|WANG/WEIDI</t>
  </si>
  <si>
    <t>2023-03-09</t>
  </si>
  <si>
    <t>¥1,779.00</t>
  </si>
  <si>
    <t>¥169.00</t>
  </si>
  <si>
    <t>¥1,610.00</t>
  </si>
  <si>
    <t>Deluxe Pool View (Bhuri wing)</t>
  </si>
  <si>
    <t>703312882352</t>
  </si>
  <si>
    <t>3170549</t>
  </si>
  <si>
    <t>ZHANG/YUE</t>
  </si>
  <si>
    <t>¥1,452.00</t>
  </si>
  <si>
    <t>¥139.00</t>
  </si>
  <si>
    <t>¥1,313.00</t>
  </si>
  <si>
    <t>Superior Queen Room</t>
  </si>
  <si>
    <t>703314465867</t>
  </si>
  <si>
    <t>3176553</t>
  </si>
  <si>
    <t>158584787</t>
  </si>
  <si>
    <t>曼谷湄南河畔华美达广场酒店(政府卫生认证)</t>
  </si>
  <si>
    <t>XU/TING</t>
  </si>
  <si>
    <t>¥1,108.00</t>
  </si>
  <si>
    <t>¥120.00</t>
  </si>
  <si>
    <t>¥988.00</t>
  </si>
  <si>
    <t>Deluxe Twin Room with River View</t>
  </si>
  <si>
    <t>703314256023</t>
  </si>
  <si>
    <t>3176559</t>
  </si>
  <si>
    <t>ZHAO/JING</t>
  </si>
  <si>
    <t>703314265460</t>
  </si>
  <si>
    <t>3176247</t>
  </si>
  <si>
    <t>SUN/TAO|LIN/HAIJIANG</t>
  </si>
  <si>
    <t>¥1,684.00</t>
  </si>
  <si>
    <t>¥160.00</t>
  </si>
  <si>
    <t>¥1,524.00</t>
  </si>
  <si>
    <t>703283315332</t>
  </si>
  <si>
    <t>3064248</t>
  </si>
  <si>
    <t>QU/MENG</t>
  </si>
  <si>
    <t>2023-02-24</t>
  </si>
  <si>
    <t>2023-03-31</t>
  </si>
  <si>
    <t>¥3,066.00</t>
  </si>
  <si>
    <t>¥228.00</t>
  </si>
  <si>
    <t>¥2,838.00</t>
  </si>
  <si>
    <t>703304928382</t>
  </si>
  <si>
    <t>3146709</t>
  </si>
  <si>
    <t>859441586</t>
  </si>
  <si>
    <t>历山酒店</t>
  </si>
  <si>
    <t>ZHUANG/YONGYAO</t>
  </si>
  <si>
    <t>2023-03-17</t>
  </si>
  <si>
    <t>¥195.00</t>
  </si>
  <si>
    <t>¥2,377.00</t>
  </si>
  <si>
    <t>Diamond Room</t>
  </si>
  <si>
    <t>703305825845</t>
  </si>
  <si>
    <t>3151178</t>
  </si>
  <si>
    <t>CHEN/CHEN|SHEN/CHAOYANG</t>
  </si>
  <si>
    <t>2023-03-18</t>
  </si>
  <si>
    <t>¥1,655.00</t>
  </si>
  <si>
    <t>¥164.00</t>
  </si>
  <si>
    <t>703315368810</t>
  </si>
  <si>
    <t>3179024</t>
  </si>
  <si>
    <t>XU/WEIJIA</t>
  </si>
  <si>
    <t>703317560109</t>
  </si>
  <si>
    <t>3182987</t>
  </si>
  <si>
    <t>197255507</t>
  </si>
  <si>
    <t>曼谷梅斯泰尔车库酒店 (政府卫生认证)</t>
  </si>
  <si>
    <t>DAI/SHUAI|PENG/YANG</t>
  </si>
  <si>
    <t>¥194.00</t>
  </si>
  <si>
    <t>¥19.00</t>
  </si>
  <si>
    <t>¥175.00</t>
  </si>
  <si>
    <t>Standard Double Room</t>
  </si>
  <si>
    <t>703317424454</t>
  </si>
  <si>
    <t>3182499</t>
  </si>
  <si>
    <t>221902223</t>
  </si>
  <si>
    <t>香港港岛海逸君绰酒店</t>
  </si>
  <si>
    <t>PAN/XIANGJUAN</t>
  </si>
  <si>
    <t>¥1,284.00</t>
  </si>
  <si>
    <t>¥127.00</t>
  </si>
  <si>
    <t>¥1,157.00</t>
  </si>
  <si>
    <t>Superior Harbour View Room</t>
  </si>
  <si>
    <t>703316174021</t>
  </si>
  <si>
    <t>3181419</t>
  </si>
  <si>
    <t>HU/TAOXIANG|MENG/SHUANG</t>
  </si>
  <si>
    <t>¥629.00</t>
  </si>
  <si>
    <t>¥57.00</t>
  </si>
  <si>
    <t>¥572.00</t>
  </si>
  <si>
    <t>Superior twin Room</t>
  </si>
  <si>
    <t>703303400881</t>
  </si>
  <si>
    <t>3142674</t>
  </si>
  <si>
    <t>158580926</t>
  </si>
  <si>
    <t>希尔顿慕尼黑机场酒店</t>
  </si>
  <si>
    <t>JIANG/YAO</t>
  </si>
  <si>
    <t>2023-03-16</t>
  </si>
  <si>
    <t>¥2,069.00</t>
  </si>
  <si>
    <t>¥222.00</t>
  </si>
  <si>
    <t>¥1,847.00</t>
  </si>
  <si>
    <t>Room, 1 King Bed</t>
  </si>
  <si>
    <t>703290105582</t>
  </si>
  <si>
    <t>3087464</t>
  </si>
  <si>
    <t>ZHANG/CHEN|JIA/CHENGCHONG</t>
  </si>
  <si>
    <t>2023-03-03</t>
  </si>
  <si>
    <t>2023-04-01</t>
  </si>
  <si>
    <t>2023-04-04</t>
  </si>
  <si>
    <t>¥4,491.00</t>
  </si>
  <si>
    <t>2023-03-31 16:55:28</t>
  </si>
  <si>
    <t>703304399495</t>
  </si>
  <si>
    <t>3146909</t>
  </si>
  <si>
    <t>158545550</t>
  </si>
  <si>
    <t>卡塔岩石酒店 (政府卫生认证)</t>
  </si>
  <si>
    <t>JIANG/MENGMENG|LI/PENGZE|WU/ZHANGYAO</t>
  </si>
  <si>
    <t>¥8,560.00</t>
  </si>
  <si>
    <t>¥848.00</t>
  </si>
  <si>
    <t>¥7,712.00</t>
  </si>
  <si>
    <t>Two Bedroom Sky Pool Villa</t>
  </si>
  <si>
    <t>703312367468</t>
  </si>
  <si>
    <t>3171685</t>
  </si>
  <si>
    <t>158570849</t>
  </si>
  <si>
    <t>曼谷利特酒店 (政府卫生认证)</t>
  </si>
  <si>
    <t>ZHANG/SHUNFA|HUANG/ZHENMING</t>
  </si>
  <si>
    <t>¥63.00</t>
  </si>
  <si>
    <t>¥566.00</t>
  </si>
  <si>
    <t>Different Degree Room</t>
  </si>
  <si>
    <t>703312594487</t>
  </si>
  <si>
    <t>3171678</t>
  </si>
  <si>
    <t>ZHAO/WEI</t>
  </si>
  <si>
    <t>703317575499</t>
  </si>
  <si>
    <t>3182066</t>
  </si>
  <si>
    <t>221920625</t>
  </si>
  <si>
    <t>香港仕德福山景酒店</t>
  </si>
  <si>
    <t>CHEN/YUE|XU/QINGYAN</t>
  </si>
  <si>
    <t>¥1,812.00</t>
  </si>
  <si>
    <t>¥1,640.00</t>
  </si>
  <si>
    <t>Oak</t>
  </si>
  <si>
    <t>703316070957</t>
  </si>
  <si>
    <t>3180657</t>
  </si>
  <si>
    <t>188933120</t>
  </si>
  <si>
    <t>普吉盛泰乐卡伦海滩度假村 (政府卫生认证)</t>
  </si>
  <si>
    <t>WU/YABING|XU/FAN</t>
  </si>
  <si>
    <t>2023-04-03</t>
  </si>
  <si>
    <t>2023-04-06</t>
  </si>
  <si>
    <t>¥1,836.00</t>
  </si>
  <si>
    <t>¥1,285.01</t>
  </si>
  <si>
    <t>2023-04-01 14:57:32</t>
  </si>
  <si>
    <t>¥550.99</t>
  </si>
  <si>
    <t>¥54.92</t>
  </si>
  <si>
    <t>¥496.07</t>
  </si>
  <si>
    <t>Superior Ocean View at The Terraces</t>
  </si>
  <si>
    <t>703319679564</t>
  </si>
  <si>
    <t>3190033</t>
  </si>
  <si>
    <t>221942111</t>
  </si>
  <si>
    <t>迪士尼探索家度假酒店</t>
  </si>
  <si>
    <t>HUANG/FEI</t>
  </si>
  <si>
    <t>2023-05-01</t>
  </si>
  <si>
    <t>2023-05-02</t>
  </si>
  <si>
    <t>¥3,500.00</t>
  </si>
  <si>
    <t>2023-04-01 20:01:11</t>
  </si>
  <si>
    <t>Standard Room</t>
  </si>
  <si>
    <t>703318692869</t>
  </si>
  <si>
    <t>3187196</t>
  </si>
  <si>
    <t>855809063</t>
  </si>
  <si>
    <t>葡萄树酒店</t>
  </si>
  <si>
    <t>WANG/YAN</t>
  </si>
  <si>
    <t>¥677.00</t>
  </si>
  <si>
    <t>¥72.00</t>
  </si>
  <si>
    <t>¥605.00</t>
  </si>
  <si>
    <t>Deluxe Room</t>
  </si>
  <si>
    <t>703270071996</t>
  </si>
  <si>
    <t>3022646</t>
  </si>
  <si>
    <t>226040636</t>
  </si>
  <si>
    <t>香港悦思青年旅舍</t>
  </si>
  <si>
    <t>ZHANG/ZOUHAN</t>
  </si>
  <si>
    <t>2023-02-11</t>
  </si>
  <si>
    <t>¥768.00</t>
  </si>
  <si>
    <t>¥51.00</t>
  </si>
  <si>
    <t>¥717.00</t>
  </si>
  <si>
    <t>Double Bed</t>
  </si>
  <si>
    <t>703290783418</t>
  </si>
  <si>
    <t>3086002</t>
  </si>
  <si>
    <t>197255417</t>
  </si>
  <si>
    <t>清迈门贝德酒店 - 仅限成人</t>
  </si>
  <si>
    <t>WANG/SHIYING|ZHOU/MENGLU</t>
  </si>
  <si>
    <t>¥399.00</t>
  </si>
  <si>
    <t>¥35.00</t>
  </si>
  <si>
    <t>¥364.00</t>
  </si>
  <si>
    <t>Twin Room</t>
  </si>
  <si>
    <t>703308547827</t>
  </si>
  <si>
    <t>3159224</t>
  </si>
  <si>
    <t>ZHENG/MENGMENG|ZHAN/YAOZHI|SHI/SHAOQING|LI/LIANG</t>
  </si>
  <si>
    <t>¥3,042.00</t>
  </si>
  <si>
    <t>¥302.00</t>
  </si>
  <si>
    <t>¥2,740.00</t>
  </si>
  <si>
    <t>703312565000</t>
  </si>
  <si>
    <t>3172225</t>
  </si>
  <si>
    <t>175820018</t>
  </si>
  <si>
    <t>美地概念酒店 (政府卫生认证)</t>
  </si>
  <si>
    <t>SU/YAXUAN</t>
  </si>
  <si>
    <t>¥3,831.00</t>
  </si>
  <si>
    <t>¥396.00</t>
  </si>
  <si>
    <t>¥3,435.00</t>
  </si>
  <si>
    <t>Deluxe Pool Access</t>
  </si>
  <si>
    <t>703317710498</t>
  </si>
  <si>
    <t>3182108</t>
  </si>
  <si>
    <t>DU/CAIYIN</t>
  </si>
  <si>
    <t>¥2,925.00</t>
  </si>
  <si>
    <t>¥317.00</t>
  </si>
  <si>
    <t>¥2,608.00</t>
  </si>
  <si>
    <t>703319000584</t>
  </si>
  <si>
    <t>3189341</t>
  </si>
  <si>
    <t>ZOU/YU</t>
  </si>
  <si>
    <t>¥29.00</t>
  </si>
  <si>
    <t>¥273.00</t>
  </si>
  <si>
    <t>703316033061</t>
  </si>
  <si>
    <t>3180165</t>
  </si>
  <si>
    <t>158564867</t>
  </si>
  <si>
    <t>吉隆坡柏威年酒店 · 悦榕管理</t>
  </si>
  <si>
    <t>MA/ZHIJUN</t>
  </si>
  <si>
    <t>¥2,787.00</t>
  </si>
  <si>
    <t>¥298.00</t>
  </si>
  <si>
    <t>¥2,489.00</t>
  </si>
  <si>
    <t>city oasis king room</t>
  </si>
  <si>
    <t>合计</t>
  </si>
  <si>
    <t/>
  </si>
  <si>
    <t>¥89,213.99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</si>
  <si>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</si>
  <si>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</si>
  <si>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</si>
  <si>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</si>
  <si>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</si>
  <si>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</si>
  <si>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</si>
  <si>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</si>
  <si>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</si>
  <si>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54.93</t>
    </r>
    <r>
      <rPr>
        <sz val="10"/>
        <rFont val="宋体"/>
        <charset val="134"/>
      </rPr>
      <t>元</t>
    </r>
  </si>
  <si>
    <t>A230404110433481</t>
  </si>
  <si>
    <t>A230404110456481</t>
  </si>
  <si>
    <r>
      <t>总计：</t>
    </r>
    <r>
      <rPr>
        <sz val="10"/>
        <rFont val="Arial"/>
        <charset val="134"/>
      </rPr>
      <t>80641.07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</si>
  <si>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</si>
  <si>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</si>
  <si>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</si>
  <si>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</si>
  <si>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</si>
  <si>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</si>
  <si>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</si>
  <si>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</si>
  <si>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</si>
  <si>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</si>
  <si>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</si>
  <si>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</si>
  <si>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</si>
  <si>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</si>
  <si>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</si>
  <si>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</si>
  <si>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</si>
  <si>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</si>
  <si>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拉威棕榈滩度假酒店(SHA Extra Plus)</t>
  </si>
  <si>
    <t>ZOU YU</t>
  </si>
  <si>
    <t>退房日周结</t>
  </si>
  <si>
    <t>273.00</t>
  </si>
  <si>
    <t>RMB</t>
  </si>
  <si>
    <t>0</t>
  </si>
  <si>
    <t>0.00</t>
  </si>
  <si>
    <t>去哪儿直连（港丰）</t>
  </si>
  <si>
    <t>31</t>
  </si>
  <si>
    <t>2023-04-01 13:27:37</t>
  </si>
  <si>
    <t>汇智国际旅游发展有限公司</t>
  </si>
  <si>
    <t>直采</t>
  </si>
  <si>
    <t>泰国</t>
  </si>
  <si>
    <t>PAN XIANGJUAN</t>
  </si>
  <si>
    <t>1157.00</t>
  </si>
  <si>
    <t>2023-03-30 08:55:07</t>
  </si>
  <si>
    <t>直连</t>
  </si>
  <si>
    <t>中国</t>
  </si>
  <si>
    <t>DU CAIYIN</t>
  </si>
  <si>
    <t>2607.99</t>
  </si>
  <si>
    <t>2023-03-30 09:26:52</t>
  </si>
  <si>
    <t>CHEN YUE,XU QINGYAN</t>
  </si>
  <si>
    <t>1640.00</t>
  </si>
  <si>
    <t>2023-03-30 00:21:08</t>
  </si>
  <si>
    <t>WANG YAN</t>
  </si>
  <si>
    <t>605.00</t>
  </si>
  <si>
    <t>2023-03-31 18:48:15</t>
  </si>
  <si>
    <t>韩国</t>
  </si>
  <si>
    <t>曼谷华美达广场湄南河畔酒店</t>
  </si>
  <si>
    <t>XU WEIJIA</t>
  </si>
  <si>
    <t>988.00</t>
  </si>
  <si>
    <t>2023-03-29 11:11:58</t>
  </si>
  <si>
    <t>ZHAO JING</t>
  </si>
  <si>
    <t>2023-03-28 11:33:47</t>
  </si>
  <si>
    <t>XU TING</t>
  </si>
  <si>
    <t>2023-03-28 11:33:18</t>
  </si>
  <si>
    <t>DAI SHUAI,PENG YANG</t>
  </si>
  <si>
    <t>175.00</t>
  </si>
  <si>
    <t>2023-03-30 13:05:07</t>
  </si>
  <si>
    <t>槟城东方大酒店</t>
  </si>
  <si>
    <t>FENG WENWEN</t>
  </si>
  <si>
    <t>1220.00</t>
  </si>
  <si>
    <t>2023-03-27 18:53:07</t>
  </si>
  <si>
    <t>马来西亚</t>
  </si>
  <si>
    <t>普吉岛阿卡迪亚卡伦海滩铂尔曼度假酒店（原普吉岛希尔顿阿卡迪亚温泉度假酒店）</t>
  </si>
  <si>
    <t>XIE NAN</t>
  </si>
  <si>
    <t>1151.00</t>
  </si>
  <si>
    <t>2023-03-27 17:28:23</t>
  </si>
  <si>
    <t>GAO YAN</t>
  </si>
  <si>
    <t>1065.99</t>
  </si>
  <si>
    <t>2023-03-26 19:34:57</t>
  </si>
  <si>
    <t>阿拉伯联合酋长国</t>
  </si>
  <si>
    <t>CHEN JIE</t>
  </si>
  <si>
    <t>1494.00</t>
  </si>
  <si>
    <t>2023-03-26 09:50:47</t>
  </si>
  <si>
    <t>SU YAXUAN</t>
  </si>
  <si>
    <t>3435.00</t>
  </si>
  <si>
    <t>2023-03-26 10:18:30</t>
  </si>
  <si>
    <t>曼谷利特酒店</t>
  </si>
  <si>
    <t>ZHANG SHUNFA,HUANG ZHENMING</t>
  </si>
  <si>
    <t>566.00</t>
  </si>
  <si>
    <t>2023-03-25 18:28:51</t>
  </si>
  <si>
    <t>ZHAO WEI</t>
  </si>
  <si>
    <t>2023-03-25 18:28:16</t>
  </si>
  <si>
    <t>吉隆坡柏威年酒店 · 悦榕庄管理</t>
  </si>
  <si>
    <t>MA ZHIJUN</t>
  </si>
  <si>
    <t>2489.01</t>
  </si>
  <si>
    <t>2023-03-29 13:37:58</t>
  </si>
  <si>
    <t>ZHANG YUE</t>
  </si>
  <si>
    <t>1313.01</t>
  </si>
  <si>
    <t>2023-03-27 10:33:11</t>
  </si>
  <si>
    <t>HO KAYING,LI YISHEN</t>
  </si>
  <si>
    <t>2330.01</t>
  </si>
  <si>
    <t>2023-03-23 10:54:31</t>
  </si>
  <si>
    <t>LI SHIQUAN</t>
  </si>
  <si>
    <t>1182.99</t>
  </si>
  <si>
    <t>2023-03-23 12:39:43</t>
  </si>
  <si>
    <t>GUO QING</t>
  </si>
  <si>
    <t>1980.00</t>
  </si>
  <si>
    <t>2023-03-22 16:24:42</t>
  </si>
  <si>
    <t>LIU YINGZHEN,SU JIHONG</t>
  </si>
  <si>
    <t>3960.00</t>
  </si>
  <si>
    <t>2023-03-22 16:13:45</t>
  </si>
  <si>
    <t>HU TAOXIANG,MENG SHUANG</t>
  </si>
  <si>
    <t>572.00</t>
  </si>
  <si>
    <t>2023-03-29 20:44:27</t>
  </si>
  <si>
    <t>DUAN MIN</t>
  </si>
  <si>
    <t>294.00</t>
  </si>
  <si>
    <t>2023-03-25 08:38:40</t>
  </si>
  <si>
    <t>SUN TAO,LIN HAIJIANG</t>
  </si>
  <si>
    <t>1524.00</t>
  </si>
  <si>
    <t>2023-03-28 11:04:38</t>
  </si>
  <si>
    <t>ZHENG MENGMENG,ZHAN YAOZHI,SHI SHAOQING,LI LIANG</t>
  </si>
  <si>
    <t>2740.00</t>
  </si>
  <si>
    <t>2023-03-21 11:43:54</t>
  </si>
  <si>
    <t>LIU XIAO</t>
  </si>
  <si>
    <t>1491.00</t>
  </si>
  <si>
    <t>2023-03-20 14:09:03</t>
  </si>
  <si>
    <t>CHEN CHEN,SHEN CHAOYANG</t>
  </si>
  <si>
    <t>2023-03-18 19:48:27</t>
  </si>
  <si>
    <t>普吉岛卡塔磐石度假村</t>
  </si>
  <si>
    <t>JIANG MENGMENG,LI PENGZE,WU ZHANGYAO</t>
  </si>
  <si>
    <t>7712.00</t>
  </si>
  <si>
    <t>2023-03-17 17:30:06</t>
  </si>
  <si>
    <t>QIU MEIMEI</t>
  </si>
  <si>
    <t>413.00</t>
  </si>
  <si>
    <t>2023-03-21 19:25:09</t>
  </si>
  <si>
    <t>JIANG YAO</t>
  </si>
  <si>
    <t>1847.00</t>
  </si>
  <si>
    <t>2023-03-16 16:39:45</t>
  </si>
  <si>
    <t>德国</t>
  </si>
  <si>
    <t>WANG YING</t>
  </si>
  <si>
    <t>882.00</t>
  </si>
  <si>
    <t>2023-03-21 15:35:56</t>
  </si>
  <si>
    <t>LIN ZHAOYANG,LIN HUI</t>
  </si>
  <si>
    <t>7356.00</t>
  </si>
  <si>
    <t>2023-03-11 10:43:20</t>
  </si>
  <si>
    <t>普吉岛卡塔坦尼海滩度假村(SHA Extra Plus)</t>
  </si>
  <si>
    <t>SUN FEIXUE,WANG WEIDI</t>
  </si>
  <si>
    <t>1610.00</t>
  </si>
  <si>
    <t>2023-03-09 11:16:16</t>
  </si>
  <si>
    <t>盛泰澜拉普崂中央广场酒店</t>
  </si>
  <si>
    <t>WU YUNZHEN</t>
  </si>
  <si>
    <t>2296.00</t>
  </si>
  <si>
    <t>2023-03-21 17:57:14</t>
  </si>
  <si>
    <t>罗维纳酒店</t>
  </si>
  <si>
    <t>CHEN LIUXUN,HE YANQU</t>
  </si>
  <si>
    <t>448.00</t>
  </si>
  <si>
    <t>2023-03-04 22:06:06</t>
  </si>
  <si>
    <t>印度尼西亚</t>
  </si>
  <si>
    <t>世纪酒店豪华神户站店</t>
  </si>
  <si>
    <t>YIN YONGQIN,WU JING</t>
  </si>
  <si>
    <t>2082.00</t>
  </si>
  <si>
    <t>2023-03-11 15:54:57</t>
  </si>
  <si>
    <t>日本</t>
  </si>
  <si>
    <t>JIA XIAOTONG,WANG DONGYE,JIA YONG,ZHU MEI,JIA CERAN,JIA JIAN</t>
  </si>
  <si>
    <t>8370.00</t>
  </si>
  <si>
    <t>2023-03-02 16:00:58</t>
  </si>
  <si>
    <t>QU MENG</t>
  </si>
  <si>
    <t>2838.00</t>
  </si>
  <si>
    <t>2023-02-26 15:27:01</t>
  </si>
  <si>
    <t>LUO YANNI,WU XUANYI</t>
  </si>
  <si>
    <t>546.00</t>
  </si>
  <si>
    <t>2023-03-08 17:02:17</t>
  </si>
  <si>
    <t>ZHUANG YONGYAO</t>
  </si>
  <si>
    <t>2377.00</t>
  </si>
  <si>
    <t>2023-03-18 08:39:08</t>
  </si>
  <si>
    <t>ZHANG ZOUHAN</t>
  </si>
  <si>
    <t>717.00</t>
  </si>
  <si>
    <t>2023-02-11 16:03:47</t>
  </si>
  <si>
    <t>WANG SHIYING,ZHOU MENGLU</t>
  </si>
  <si>
    <t>364.00</t>
  </si>
  <si>
    <t>2023-03-03 14:15:58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</si>
</sst>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2</v>
      </c>
      <c r="M3" s="7">
        <v>3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80</v>
      </c>
      <c r="P4" s="7" t="s">
        <v>81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4</v>
      </c>
      <c r="N5" s="7" t="s">
        <v>113</v>
      </c>
      <c r="O5" s="7" t="s">
        <v>114</v>
      </c>
      <c r="P5" s="7" t="s">
        <v>81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1</v>
      </c>
      <c r="N6" s="7" t="s">
        <v>80</v>
      </c>
      <c r="O6" s="7" t="s">
        <v>124</v>
      </c>
      <c r="P6" s="7" t="s">
        <v>81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131</v>
      </c>
      <c r="H7" s="7" t="s">
        <v>132</v>
      </c>
      <c r="I7" s="7" t="s">
        <v>77</v>
      </c>
      <c r="J7" s="7" t="s">
        <v>2</v>
      </c>
      <c r="K7" s="7" t="s">
        <v>133</v>
      </c>
      <c r="L7" s="7">
        <v>1</v>
      </c>
      <c r="M7" s="7">
        <v>1</v>
      </c>
      <c r="N7" s="7" t="s">
        <v>81</v>
      </c>
      <c r="O7" s="7" t="s">
        <v>81</v>
      </c>
      <c r="P7" s="7" t="s">
        <v>134</v>
      </c>
      <c r="Q7" s="7"/>
      <c r="R7" s="11" t="s">
        <v>135</v>
      </c>
      <c r="S7" s="12" t="s">
        <v>135</v>
      </c>
      <c r="T7" s="7" t="s">
        <v>136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7" t="s">
        <v>141</v>
      </c>
      <c r="I8" s="7" t="s">
        <v>77</v>
      </c>
      <c r="J8" s="7" t="s">
        <v>2</v>
      </c>
      <c r="K8" s="7" t="s">
        <v>142</v>
      </c>
      <c r="L8" s="7">
        <v>1</v>
      </c>
      <c r="M8" s="7">
        <v>1</v>
      </c>
      <c r="N8" s="7" t="s">
        <v>143</v>
      </c>
      <c r="O8" s="7" t="s">
        <v>81</v>
      </c>
      <c r="P8" s="7" t="s">
        <v>134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1</v>
      </c>
      <c r="M9" s="7">
        <v>1</v>
      </c>
      <c r="N9" s="7" t="s">
        <v>113</v>
      </c>
      <c r="O9" s="7" t="s">
        <v>81</v>
      </c>
      <c r="P9" s="7" t="s">
        <v>134</v>
      </c>
      <c r="Q9" s="7"/>
      <c r="R9" s="11" t="s">
        <v>153</v>
      </c>
      <c r="S9" s="12" t="s">
        <v>19</v>
      </c>
      <c r="T9" s="7"/>
      <c r="U9" s="11" t="s">
        <v>19</v>
      </c>
      <c r="V9" s="11" t="s">
        <v>153</v>
      </c>
      <c r="W9" s="12" t="s">
        <v>154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7" t="s">
        <v>160</v>
      </c>
      <c r="I10" s="7" t="s">
        <v>77</v>
      </c>
      <c r="J10" s="7" t="s">
        <v>2</v>
      </c>
      <c r="K10" s="7" t="s">
        <v>161</v>
      </c>
      <c r="L10" s="7">
        <v>1</v>
      </c>
      <c r="M10" s="7">
        <v>1</v>
      </c>
      <c r="N10" s="7" t="s">
        <v>162</v>
      </c>
      <c r="O10" s="7" t="s">
        <v>81</v>
      </c>
      <c r="P10" s="7" t="s">
        <v>134</v>
      </c>
      <c r="Q10" s="7"/>
      <c r="R10" s="11" t="s">
        <v>163</v>
      </c>
      <c r="S10" s="12" t="s">
        <v>19</v>
      </c>
      <c r="T10" s="7"/>
      <c r="U10" s="11" t="s">
        <v>19</v>
      </c>
      <c r="V10" s="11" t="s">
        <v>163</v>
      </c>
      <c r="W10" s="12" t="s">
        <v>164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169</v>
      </c>
      <c r="H11" s="7" t="s">
        <v>170</v>
      </c>
      <c r="I11" s="7" t="s">
        <v>77</v>
      </c>
      <c r="J11" s="7" t="s">
        <v>2</v>
      </c>
      <c r="K11" s="7" t="s">
        <v>171</v>
      </c>
      <c r="L11" s="7">
        <v>1</v>
      </c>
      <c r="M11" s="7">
        <v>4</v>
      </c>
      <c r="N11" s="7" t="s">
        <v>172</v>
      </c>
      <c r="O11" s="7" t="s">
        <v>93</v>
      </c>
      <c r="P11" s="7" t="s">
        <v>134</v>
      </c>
      <c r="Q11" s="7"/>
      <c r="R11" s="11" t="s">
        <v>173</v>
      </c>
      <c r="S11" s="12" t="s">
        <v>19</v>
      </c>
      <c r="T11" s="7"/>
      <c r="U11" s="11" t="s">
        <v>19</v>
      </c>
      <c r="V11" s="11" t="s">
        <v>173</v>
      </c>
      <c r="W11" s="12" t="s">
        <v>174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169</v>
      </c>
      <c r="H12" s="7" t="s">
        <v>170</v>
      </c>
      <c r="I12" s="7" t="s">
        <v>77</v>
      </c>
      <c r="J12" s="7" t="s">
        <v>2</v>
      </c>
      <c r="K12" s="7" t="s">
        <v>179</v>
      </c>
      <c r="L12" s="7">
        <v>2</v>
      </c>
      <c r="M12" s="7">
        <v>4</v>
      </c>
      <c r="N12" s="7" t="s">
        <v>172</v>
      </c>
      <c r="O12" s="7" t="s">
        <v>93</v>
      </c>
      <c r="P12" s="7" t="s">
        <v>134</v>
      </c>
      <c r="Q12" s="7"/>
      <c r="R12" s="11" t="s">
        <v>180</v>
      </c>
      <c r="S12" s="12" t="s">
        <v>19</v>
      </c>
      <c r="T12" s="7"/>
      <c r="U12" s="11" t="s">
        <v>19</v>
      </c>
      <c r="V12" s="11" t="s">
        <v>180</v>
      </c>
      <c r="W12" s="12" t="s">
        <v>181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182</v>
      </c>
      <c r="AD12" t="s">
        <v>6</v>
      </c>
      <c r="AE12" t="s">
        <v>176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159</v>
      </c>
      <c r="H13" s="7" t="s">
        <v>160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1</v>
      </c>
      <c r="N13" s="7" t="s">
        <v>80</v>
      </c>
      <c r="O13" s="7" t="s">
        <v>81</v>
      </c>
      <c r="P13" s="7" t="s">
        <v>134</v>
      </c>
      <c r="Q13" s="7"/>
      <c r="R13" s="11" t="s">
        <v>186</v>
      </c>
      <c r="S13" s="12" t="s">
        <v>19</v>
      </c>
      <c r="T13" s="7"/>
      <c r="U13" s="11" t="s">
        <v>19</v>
      </c>
      <c r="V13" s="11" t="s">
        <v>186</v>
      </c>
      <c r="W13" s="12" t="s">
        <v>187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192</v>
      </c>
      <c r="H14" s="7" t="s">
        <v>193</v>
      </c>
      <c r="I14" s="7" t="s">
        <v>77</v>
      </c>
      <c r="J14" s="7" t="s">
        <v>2</v>
      </c>
      <c r="K14" s="7" t="s">
        <v>194</v>
      </c>
      <c r="L14" s="7">
        <v>1</v>
      </c>
      <c r="M14" s="7">
        <v>1</v>
      </c>
      <c r="N14" s="7" t="s">
        <v>81</v>
      </c>
      <c r="O14" s="7" t="s">
        <v>81</v>
      </c>
      <c r="P14" s="7" t="s">
        <v>134</v>
      </c>
      <c r="Q14" s="7"/>
      <c r="R14" s="11" t="s">
        <v>195</v>
      </c>
      <c r="S14" s="12" t="s">
        <v>19</v>
      </c>
      <c r="T14" s="7"/>
      <c r="U14" s="11" t="s">
        <v>19</v>
      </c>
      <c r="V14" s="11" t="s">
        <v>195</v>
      </c>
      <c r="W14" s="12" t="s">
        <v>196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199</v>
      </c>
      <c r="B15" s="6" t="s">
        <v>200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201</v>
      </c>
      <c r="H15" s="7" t="s">
        <v>202</v>
      </c>
      <c r="I15" s="7" t="s">
        <v>77</v>
      </c>
      <c r="J15" s="7" t="s">
        <v>2</v>
      </c>
      <c r="K15" s="7" t="s">
        <v>203</v>
      </c>
      <c r="L15" s="7">
        <v>1</v>
      </c>
      <c r="M15" s="7">
        <v>2</v>
      </c>
      <c r="N15" s="7" t="s">
        <v>134</v>
      </c>
      <c r="O15" s="7" t="s">
        <v>204</v>
      </c>
      <c r="P15" s="7" t="s">
        <v>205</v>
      </c>
      <c r="Q15" s="7"/>
      <c r="R15" s="11" t="s">
        <v>206</v>
      </c>
      <c r="S15" s="12" t="s">
        <v>206</v>
      </c>
      <c r="T15" s="7" t="s">
        <v>207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209</v>
      </c>
      <c r="B16" s="6" t="s">
        <v>210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211</v>
      </c>
      <c r="H16" s="7" t="s">
        <v>212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3</v>
      </c>
      <c r="N16" s="7" t="s">
        <v>134</v>
      </c>
      <c r="O16" s="7" t="s">
        <v>214</v>
      </c>
      <c r="P16" s="7" t="s">
        <v>215</v>
      </c>
      <c r="Q16" s="7"/>
      <c r="R16" s="11" t="s">
        <v>216</v>
      </c>
      <c r="S16" s="12" t="s">
        <v>216</v>
      </c>
      <c r="T16" s="7" t="s">
        <v>217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218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219</v>
      </c>
      <c r="B17" s="6" t="s">
        <v>220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221</v>
      </c>
      <c r="H17" s="7" t="s">
        <v>222</v>
      </c>
      <c r="I17" s="7" t="s">
        <v>77</v>
      </c>
      <c r="J17" s="7" t="s">
        <v>2</v>
      </c>
      <c r="K17" s="7" t="s">
        <v>223</v>
      </c>
      <c r="L17" s="7">
        <v>1</v>
      </c>
      <c r="M17" s="7">
        <v>3</v>
      </c>
      <c r="N17" s="7" t="s">
        <v>114</v>
      </c>
      <c r="O17" s="7" t="s">
        <v>124</v>
      </c>
      <c r="P17" s="7" t="s">
        <v>224</v>
      </c>
      <c r="Q17" s="7"/>
      <c r="R17" s="11" t="s">
        <v>225</v>
      </c>
      <c r="S17" s="12" t="s">
        <v>19</v>
      </c>
      <c r="T17" s="7"/>
      <c r="U17" s="11" t="s">
        <v>19</v>
      </c>
      <c r="V17" s="11" t="s">
        <v>225</v>
      </c>
      <c r="W17" s="12" t="s">
        <v>226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227</v>
      </c>
      <c r="AD17" t="s">
        <v>6</v>
      </c>
      <c r="AE17" t="s">
        <v>128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228</v>
      </c>
      <c r="B18" s="6" t="s">
        <v>229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230</v>
      </c>
      <c r="H18" s="7" t="s">
        <v>231</v>
      </c>
      <c r="I18" s="7" t="s">
        <v>77</v>
      </c>
      <c r="J18" s="7" t="s">
        <v>2</v>
      </c>
      <c r="K18" s="7" t="s">
        <v>232</v>
      </c>
      <c r="L18" s="7">
        <v>1</v>
      </c>
      <c r="M18" s="7">
        <v>1</v>
      </c>
      <c r="N18" s="7" t="s">
        <v>81</v>
      </c>
      <c r="O18" s="7" t="s">
        <v>134</v>
      </c>
      <c r="P18" s="7" t="s">
        <v>224</v>
      </c>
      <c r="Q18" s="7"/>
      <c r="R18" s="11" t="s">
        <v>233</v>
      </c>
      <c r="S18" s="12" t="s">
        <v>19</v>
      </c>
      <c r="T18" s="7"/>
      <c r="U18" s="11" t="s">
        <v>19</v>
      </c>
      <c r="V18" s="11" t="s">
        <v>233</v>
      </c>
      <c r="W18" s="12" t="s">
        <v>234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237</v>
      </c>
      <c r="B19" s="6" t="s">
        <v>238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239</v>
      </c>
      <c r="H19" s="7" t="s">
        <v>240</v>
      </c>
      <c r="I19" s="7" t="s">
        <v>77</v>
      </c>
      <c r="J19" s="7" t="s">
        <v>2</v>
      </c>
      <c r="K19" s="7" t="s">
        <v>241</v>
      </c>
      <c r="L19" s="7">
        <v>1</v>
      </c>
      <c r="M19" s="7">
        <v>2</v>
      </c>
      <c r="N19" s="7" t="s">
        <v>113</v>
      </c>
      <c r="O19" s="7" t="s">
        <v>81</v>
      </c>
      <c r="P19" s="7" t="s">
        <v>224</v>
      </c>
      <c r="Q19" s="7"/>
      <c r="R19" s="11" t="s">
        <v>242</v>
      </c>
      <c r="S19" s="12" t="s">
        <v>19</v>
      </c>
      <c r="T19" s="7"/>
      <c r="U19" s="11" t="s">
        <v>19</v>
      </c>
      <c r="V19" s="11" t="s">
        <v>242</v>
      </c>
      <c r="W19" s="12" t="s">
        <v>243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248</v>
      </c>
      <c r="H20" s="7" t="s">
        <v>249</v>
      </c>
      <c r="I20" s="7" t="s">
        <v>77</v>
      </c>
      <c r="J20" s="7" t="s">
        <v>2</v>
      </c>
      <c r="K20" s="7" t="s">
        <v>250</v>
      </c>
      <c r="L20" s="7">
        <v>1</v>
      </c>
      <c r="M20" s="7">
        <v>3</v>
      </c>
      <c r="N20" s="7" t="s">
        <v>114</v>
      </c>
      <c r="O20" s="7" t="s">
        <v>124</v>
      </c>
      <c r="P20" s="7" t="s">
        <v>224</v>
      </c>
      <c r="Q20" s="7"/>
      <c r="R20" s="11" t="s">
        <v>251</v>
      </c>
      <c r="S20" s="12" t="s">
        <v>19</v>
      </c>
      <c r="T20" s="7"/>
      <c r="U20" s="11" t="s">
        <v>19</v>
      </c>
      <c r="V20" s="11" t="s">
        <v>251</v>
      </c>
      <c r="W20" s="12" t="s">
        <v>252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253</v>
      </c>
      <c r="AD20" t="s">
        <v>6</v>
      </c>
      <c r="AE20" t="s">
        <v>254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255</v>
      </c>
      <c r="B21" s="6" t="s">
        <v>256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257</v>
      </c>
      <c r="H21" s="7" t="s">
        <v>258</v>
      </c>
      <c r="I21" s="7" t="s">
        <v>77</v>
      </c>
      <c r="J21" s="7" t="s">
        <v>2</v>
      </c>
      <c r="K21" s="7" t="s">
        <v>259</v>
      </c>
      <c r="L21" s="7">
        <v>1</v>
      </c>
      <c r="M21" s="7">
        <v>3</v>
      </c>
      <c r="N21" s="7" t="s">
        <v>124</v>
      </c>
      <c r="O21" s="7" t="s">
        <v>124</v>
      </c>
      <c r="P21" s="7" t="s">
        <v>224</v>
      </c>
      <c r="Q21" s="7"/>
      <c r="R21" s="11" t="s">
        <v>260</v>
      </c>
      <c r="S21" s="12" t="s">
        <v>19</v>
      </c>
      <c r="T21" s="7"/>
      <c r="U21" s="11" t="s">
        <v>19</v>
      </c>
      <c r="V21" s="11" t="s">
        <v>260</v>
      </c>
      <c r="W21" s="12" t="s">
        <v>261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266</v>
      </c>
      <c r="H22" s="7" t="s">
        <v>267</v>
      </c>
      <c r="I22" s="7" t="s">
        <v>77</v>
      </c>
      <c r="J22" s="7" t="s">
        <v>2</v>
      </c>
      <c r="K22" s="7" t="s">
        <v>268</v>
      </c>
      <c r="L22" s="7">
        <v>3</v>
      </c>
      <c r="M22" s="7">
        <v>3</v>
      </c>
      <c r="N22" s="7" t="s">
        <v>269</v>
      </c>
      <c r="O22" s="7" t="s">
        <v>81</v>
      </c>
      <c r="P22" s="7" t="s">
        <v>270</v>
      </c>
      <c r="Q22" s="7"/>
      <c r="R22" s="11" t="s">
        <v>271</v>
      </c>
      <c r="S22" s="12" t="s">
        <v>19</v>
      </c>
      <c r="T22" s="7"/>
      <c r="U22" s="11" t="s">
        <v>19</v>
      </c>
      <c r="V22" s="11" t="s">
        <v>271</v>
      </c>
      <c r="W22" s="12" t="s">
        <v>272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275</v>
      </c>
      <c r="B23" s="6" t="s">
        <v>276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277</v>
      </c>
      <c r="H23" s="7" t="s">
        <v>278</v>
      </c>
      <c r="I23" s="7" t="s">
        <v>77</v>
      </c>
      <c r="J23" s="7" t="s">
        <v>2</v>
      </c>
      <c r="K23" s="7" t="s">
        <v>279</v>
      </c>
      <c r="L23" s="7">
        <v>1</v>
      </c>
      <c r="M23" s="7">
        <v>1</v>
      </c>
      <c r="N23" s="7" t="s">
        <v>280</v>
      </c>
      <c r="O23" s="7" t="s">
        <v>224</v>
      </c>
      <c r="P23" s="7" t="s">
        <v>270</v>
      </c>
      <c r="Q23" s="7"/>
      <c r="R23" s="11" t="s">
        <v>281</v>
      </c>
      <c r="S23" s="12" t="s">
        <v>19</v>
      </c>
      <c r="T23" s="7"/>
      <c r="U23" s="11" t="s">
        <v>19</v>
      </c>
      <c r="V23" s="11" t="s">
        <v>281</v>
      </c>
      <c r="W23" s="12" t="s">
        <v>282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283</v>
      </c>
      <c r="AD23" t="s">
        <v>6</v>
      </c>
      <c r="AE23" t="s">
        <v>284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285</v>
      </c>
      <c r="B24" s="6" t="s">
        <v>286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221</v>
      </c>
      <c r="H24" s="7" t="s">
        <v>222</v>
      </c>
      <c r="I24" s="7" t="s">
        <v>77</v>
      </c>
      <c r="J24" s="7" t="s">
        <v>2</v>
      </c>
      <c r="K24" s="7" t="s">
        <v>287</v>
      </c>
      <c r="L24" s="7">
        <v>1</v>
      </c>
      <c r="M24" s="7">
        <v>3</v>
      </c>
      <c r="N24" s="7" t="s">
        <v>80</v>
      </c>
      <c r="O24" s="7" t="s">
        <v>81</v>
      </c>
      <c r="P24" s="7" t="s">
        <v>270</v>
      </c>
      <c r="Q24" s="7"/>
      <c r="R24" s="11" t="s">
        <v>288</v>
      </c>
      <c r="S24" s="12" t="s">
        <v>19</v>
      </c>
      <c r="T24" s="7"/>
      <c r="U24" s="11" t="s">
        <v>19</v>
      </c>
      <c r="V24" s="11" t="s">
        <v>288</v>
      </c>
      <c r="W24" s="12" t="s">
        <v>289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290</v>
      </c>
      <c r="AD24" t="s">
        <v>6</v>
      </c>
      <c r="AE24" t="s">
        <v>291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292</v>
      </c>
      <c r="B25" s="6" t="s">
        <v>293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294</v>
      </c>
      <c r="H25" s="7" t="s">
        <v>295</v>
      </c>
      <c r="I25" s="7" t="s">
        <v>77</v>
      </c>
      <c r="J25" s="7" t="s">
        <v>2</v>
      </c>
      <c r="K25" s="7" t="s">
        <v>296</v>
      </c>
      <c r="L25" s="7">
        <v>1</v>
      </c>
      <c r="M25" s="7">
        <v>2</v>
      </c>
      <c r="N25" s="7" t="s">
        <v>81</v>
      </c>
      <c r="O25" s="7" t="s">
        <v>134</v>
      </c>
      <c r="P25" s="7" t="s">
        <v>270</v>
      </c>
      <c r="Q25" s="7"/>
      <c r="R25" s="11" t="s">
        <v>297</v>
      </c>
      <c r="S25" s="12" t="s">
        <v>19</v>
      </c>
      <c r="T25" s="7"/>
      <c r="U25" s="11" t="s">
        <v>19</v>
      </c>
      <c r="V25" s="11" t="s">
        <v>297</v>
      </c>
      <c r="W25" s="12" t="s">
        <v>298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299</v>
      </c>
      <c r="AD25" t="s">
        <v>6</v>
      </c>
      <c r="AE25" t="s">
        <v>300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301</v>
      </c>
      <c r="B26" s="6" t="s">
        <v>302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294</v>
      </c>
      <c r="H26" s="7" t="s">
        <v>295</v>
      </c>
      <c r="I26" s="7" t="s">
        <v>77</v>
      </c>
      <c r="J26" s="7" t="s">
        <v>2</v>
      </c>
      <c r="K26" s="7" t="s">
        <v>303</v>
      </c>
      <c r="L26" s="7">
        <v>1</v>
      </c>
      <c r="M26" s="7">
        <v>2</v>
      </c>
      <c r="N26" s="7" t="s">
        <v>81</v>
      </c>
      <c r="O26" s="7" t="s">
        <v>134</v>
      </c>
      <c r="P26" s="7" t="s">
        <v>270</v>
      </c>
      <c r="Q26" s="7"/>
      <c r="R26" s="11" t="s">
        <v>297</v>
      </c>
      <c r="S26" s="12" t="s">
        <v>19</v>
      </c>
      <c r="T26" s="7"/>
      <c r="U26" s="11" t="s">
        <v>19</v>
      </c>
      <c r="V26" s="11" t="s">
        <v>297</v>
      </c>
      <c r="W26" s="12" t="s">
        <v>298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299</v>
      </c>
      <c r="AD26" t="s">
        <v>6</v>
      </c>
      <c r="AE26" t="s">
        <v>300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304</v>
      </c>
      <c r="B27" s="6" t="s">
        <v>305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221</v>
      </c>
      <c r="H27" s="7" t="s">
        <v>222</v>
      </c>
      <c r="I27" s="7" t="s">
        <v>77</v>
      </c>
      <c r="J27" s="7" t="s">
        <v>2</v>
      </c>
      <c r="K27" s="7" t="s">
        <v>306</v>
      </c>
      <c r="L27" s="7">
        <v>2</v>
      </c>
      <c r="M27" s="7">
        <v>2</v>
      </c>
      <c r="N27" s="7" t="s">
        <v>81</v>
      </c>
      <c r="O27" s="7" t="s">
        <v>134</v>
      </c>
      <c r="P27" s="7" t="s">
        <v>270</v>
      </c>
      <c r="Q27" s="7"/>
      <c r="R27" s="11" t="s">
        <v>307</v>
      </c>
      <c r="S27" s="12" t="s">
        <v>19</v>
      </c>
      <c r="T27" s="7"/>
      <c r="U27" s="11" t="s">
        <v>19</v>
      </c>
      <c r="V27" s="11" t="s">
        <v>307</v>
      </c>
      <c r="W27" s="12" t="s">
        <v>308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309</v>
      </c>
      <c r="AD27" t="s">
        <v>6</v>
      </c>
      <c r="AE27" t="s">
        <v>128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310</v>
      </c>
      <c r="B28" s="6" t="s">
        <v>311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89</v>
      </c>
      <c r="H28" s="7" t="s">
        <v>90</v>
      </c>
      <c r="I28" s="7" t="s">
        <v>77</v>
      </c>
      <c r="J28" s="7" t="s">
        <v>2</v>
      </c>
      <c r="K28" s="7" t="s">
        <v>312</v>
      </c>
      <c r="L28" s="7">
        <v>1</v>
      </c>
      <c r="M28" s="7">
        <v>3</v>
      </c>
      <c r="N28" s="7" t="s">
        <v>313</v>
      </c>
      <c r="O28" s="7" t="s">
        <v>134</v>
      </c>
      <c r="P28" s="7" t="s">
        <v>314</v>
      </c>
      <c r="Q28" s="7"/>
      <c r="R28" s="11" t="s">
        <v>315</v>
      </c>
      <c r="S28" s="12" t="s">
        <v>19</v>
      </c>
      <c r="T28" s="7"/>
      <c r="U28" s="11" t="s">
        <v>19</v>
      </c>
      <c r="V28" s="11" t="s">
        <v>315</v>
      </c>
      <c r="W28" s="12" t="s">
        <v>316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317</v>
      </c>
      <c r="AD28" t="s">
        <v>6</v>
      </c>
      <c r="AE28" t="s">
        <v>97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318</v>
      </c>
      <c r="B29" s="6" t="s">
        <v>319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320</v>
      </c>
      <c r="H29" s="7" t="s">
        <v>321</v>
      </c>
      <c r="I29" s="7" t="s">
        <v>77</v>
      </c>
      <c r="J29" s="7" t="s">
        <v>2</v>
      </c>
      <c r="K29" s="7" t="s">
        <v>322</v>
      </c>
      <c r="L29" s="7">
        <v>1</v>
      </c>
      <c r="M29" s="7">
        <v>4</v>
      </c>
      <c r="N29" s="7" t="s">
        <v>323</v>
      </c>
      <c r="O29" s="7" t="s">
        <v>81</v>
      </c>
      <c r="P29" s="7" t="s">
        <v>314</v>
      </c>
      <c r="Q29" s="7"/>
      <c r="R29" s="11" t="s">
        <v>115</v>
      </c>
      <c r="S29" s="12" t="s">
        <v>19</v>
      </c>
      <c r="T29" s="7"/>
      <c r="U29" s="11" t="s">
        <v>19</v>
      </c>
      <c r="V29" s="11" t="s">
        <v>115</v>
      </c>
      <c r="W29" s="12" t="s">
        <v>324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325</v>
      </c>
      <c r="AD29" t="s">
        <v>6</v>
      </c>
      <c r="AE29" t="s">
        <v>326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327</v>
      </c>
      <c r="B30" s="6" t="s">
        <v>328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159</v>
      </c>
      <c r="H30" s="7" t="s">
        <v>160</v>
      </c>
      <c r="I30" s="7" t="s">
        <v>77</v>
      </c>
      <c r="J30" s="7" t="s">
        <v>2</v>
      </c>
      <c r="K30" s="7" t="s">
        <v>329</v>
      </c>
      <c r="L30" s="7">
        <v>1</v>
      </c>
      <c r="M30" s="7">
        <v>1</v>
      </c>
      <c r="N30" s="7" t="s">
        <v>330</v>
      </c>
      <c r="O30" s="7" t="s">
        <v>270</v>
      </c>
      <c r="P30" s="7" t="s">
        <v>314</v>
      </c>
      <c r="Q30" s="7"/>
      <c r="R30" s="11" t="s">
        <v>331</v>
      </c>
      <c r="S30" s="12" t="s">
        <v>19</v>
      </c>
      <c r="T30" s="7"/>
      <c r="U30" s="11" t="s">
        <v>19</v>
      </c>
      <c r="V30" s="11" t="s">
        <v>331</v>
      </c>
      <c r="W30" s="12" t="s">
        <v>332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165</v>
      </c>
      <c r="AD30" t="s">
        <v>6</v>
      </c>
      <c r="AE30" t="s">
        <v>189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333</v>
      </c>
      <c r="B31" s="6" t="s">
        <v>334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294</v>
      </c>
      <c r="H31" s="7" t="s">
        <v>295</v>
      </c>
      <c r="I31" s="7" t="s">
        <v>77</v>
      </c>
      <c r="J31" s="7" t="s">
        <v>2</v>
      </c>
      <c r="K31" s="7" t="s">
        <v>335</v>
      </c>
      <c r="L31" s="7">
        <v>1</v>
      </c>
      <c r="M31" s="7">
        <v>2</v>
      </c>
      <c r="N31" s="7" t="s">
        <v>134</v>
      </c>
      <c r="O31" s="7" t="s">
        <v>224</v>
      </c>
      <c r="P31" s="7" t="s">
        <v>314</v>
      </c>
      <c r="Q31" s="7"/>
      <c r="R31" s="11" t="s">
        <v>297</v>
      </c>
      <c r="S31" s="12" t="s">
        <v>19</v>
      </c>
      <c r="T31" s="7"/>
      <c r="U31" s="11" t="s">
        <v>19</v>
      </c>
      <c r="V31" s="11" t="s">
        <v>297</v>
      </c>
      <c r="W31" s="12" t="s">
        <v>298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336</v>
      </c>
      <c r="B32" s="6" t="s">
        <v>337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338</v>
      </c>
      <c r="H32" s="7" t="s">
        <v>339</v>
      </c>
      <c r="I32" s="7" t="s">
        <v>77</v>
      </c>
      <c r="J32" s="7" t="s">
        <v>2</v>
      </c>
      <c r="K32" s="7" t="s">
        <v>340</v>
      </c>
      <c r="L32" s="7">
        <v>1</v>
      </c>
      <c r="M32" s="7">
        <v>1</v>
      </c>
      <c r="N32" s="7" t="s">
        <v>270</v>
      </c>
      <c r="O32" s="7" t="s">
        <v>270</v>
      </c>
      <c r="P32" s="7" t="s">
        <v>314</v>
      </c>
      <c r="Q32" s="7"/>
      <c r="R32" s="11" t="s">
        <v>341</v>
      </c>
      <c r="S32" s="12" t="s">
        <v>19</v>
      </c>
      <c r="T32" s="7"/>
      <c r="U32" s="11" t="s">
        <v>19</v>
      </c>
      <c r="V32" s="11" t="s">
        <v>341</v>
      </c>
      <c r="W32" s="12" t="s">
        <v>342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343</v>
      </c>
      <c r="AD32" t="s">
        <v>6</v>
      </c>
      <c r="AE32" t="s">
        <v>344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345</v>
      </c>
      <c r="B33" s="6" t="s">
        <v>346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347</v>
      </c>
      <c r="H33" s="7" t="s">
        <v>348</v>
      </c>
      <c r="I33" s="7" t="s">
        <v>77</v>
      </c>
      <c r="J33" s="7" t="s">
        <v>2</v>
      </c>
      <c r="K33" s="7" t="s">
        <v>349</v>
      </c>
      <c r="L33" s="7">
        <v>1</v>
      </c>
      <c r="M33" s="7">
        <v>1</v>
      </c>
      <c r="N33" s="7" t="s">
        <v>270</v>
      </c>
      <c r="O33" s="7" t="s">
        <v>270</v>
      </c>
      <c r="P33" s="7" t="s">
        <v>314</v>
      </c>
      <c r="Q33" s="7"/>
      <c r="R33" s="11" t="s">
        <v>350</v>
      </c>
      <c r="S33" s="12" t="s">
        <v>19</v>
      </c>
      <c r="T33" s="7"/>
      <c r="U33" s="11" t="s">
        <v>19</v>
      </c>
      <c r="V33" s="11" t="s">
        <v>350</v>
      </c>
      <c r="W33" s="12" t="s">
        <v>351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352</v>
      </c>
      <c r="AD33" t="s">
        <v>6</v>
      </c>
      <c r="AE33" t="s">
        <v>353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354</v>
      </c>
      <c r="B34" s="6" t="s">
        <v>355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248</v>
      </c>
      <c r="H34" s="7" t="s">
        <v>249</v>
      </c>
      <c r="I34" s="7" t="s">
        <v>77</v>
      </c>
      <c r="J34" s="7" t="s">
        <v>2</v>
      </c>
      <c r="K34" s="7" t="s">
        <v>356</v>
      </c>
      <c r="L34" s="7">
        <v>1</v>
      </c>
      <c r="M34" s="7">
        <v>1</v>
      </c>
      <c r="N34" s="7" t="s">
        <v>224</v>
      </c>
      <c r="O34" s="7" t="s">
        <v>270</v>
      </c>
      <c r="P34" s="7" t="s">
        <v>314</v>
      </c>
      <c r="Q34" s="7"/>
      <c r="R34" s="11" t="s">
        <v>357</v>
      </c>
      <c r="S34" s="12" t="s">
        <v>19</v>
      </c>
      <c r="T34" s="7"/>
      <c r="U34" s="11" t="s">
        <v>19</v>
      </c>
      <c r="V34" s="11" t="s">
        <v>357</v>
      </c>
      <c r="W34" s="12" t="s">
        <v>358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359</v>
      </c>
      <c r="AD34" t="s">
        <v>6</v>
      </c>
      <c r="AE34" t="s">
        <v>360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361</v>
      </c>
      <c r="B35" s="6" t="s">
        <v>362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363</v>
      </c>
      <c r="H35" s="7" t="s">
        <v>364</v>
      </c>
      <c r="I35" s="7" t="s">
        <v>77</v>
      </c>
      <c r="J35" s="7" t="s">
        <v>2</v>
      </c>
      <c r="K35" s="7" t="s">
        <v>365</v>
      </c>
      <c r="L35" s="7">
        <v>1</v>
      </c>
      <c r="M35" s="7">
        <v>1</v>
      </c>
      <c r="N35" s="7" t="s">
        <v>366</v>
      </c>
      <c r="O35" s="7" t="s">
        <v>270</v>
      </c>
      <c r="P35" s="7" t="s">
        <v>314</v>
      </c>
      <c r="Q35" s="7"/>
      <c r="R35" s="11" t="s">
        <v>367</v>
      </c>
      <c r="S35" s="12" t="s">
        <v>19</v>
      </c>
      <c r="T35" s="7"/>
      <c r="U35" s="11" t="s">
        <v>19</v>
      </c>
      <c r="V35" s="11" t="s">
        <v>367</v>
      </c>
      <c r="W35" s="12" t="s">
        <v>368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371</v>
      </c>
      <c r="B36" s="6" t="s">
        <v>372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159</v>
      </c>
      <c r="H36" s="7" t="s">
        <v>160</v>
      </c>
      <c r="I36" s="7" t="s">
        <v>77</v>
      </c>
      <c r="J36" s="7" t="s">
        <v>2</v>
      </c>
      <c r="K36" s="7" t="s">
        <v>373</v>
      </c>
      <c r="L36" s="7">
        <v>1</v>
      </c>
      <c r="M36" s="7">
        <v>3</v>
      </c>
      <c r="N36" s="7" t="s">
        <v>374</v>
      </c>
      <c r="O36" s="7" t="s">
        <v>375</v>
      </c>
      <c r="P36" s="7" t="s">
        <v>376</v>
      </c>
      <c r="Q36" s="7"/>
      <c r="R36" s="11" t="s">
        <v>377</v>
      </c>
      <c r="S36" s="12" t="s">
        <v>377</v>
      </c>
      <c r="T36" s="7" t="s">
        <v>378</v>
      </c>
      <c r="U36" s="11" t="s">
        <v>19</v>
      </c>
      <c r="V36" s="11" t="s">
        <v>19</v>
      </c>
      <c r="W36" s="12" t="s">
        <v>19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19</v>
      </c>
      <c r="AD36" t="s">
        <v>6</v>
      </c>
      <c r="AE36" t="s">
        <v>166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379</v>
      </c>
      <c r="B37" s="6" t="s">
        <v>380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381</v>
      </c>
      <c r="H37" s="7" t="s">
        <v>382</v>
      </c>
      <c r="I37" s="7" t="s">
        <v>77</v>
      </c>
      <c r="J37" s="7" t="s">
        <v>2</v>
      </c>
      <c r="K37" s="7" t="s">
        <v>383</v>
      </c>
      <c r="L37" s="7">
        <v>1</v>
      </c>
      <c r="M37" s="7">
        <v>1</v>
      </c>
      <c r="N37" s="7" t="s">
        <v>323</v>
      </c>
      <c r="O37" s="7" t="s">
        <v>314</v>
      </c>
      <c r="P37" s="7" t="s">
        <v>375</v>
      </c>
      <c r="Q37" s="7"/>
      <c r="R37" s="11" t="s">
        <v>384</v>
      </c>
      <c r="S37" s="12" t="s">
        <v>19</v>
      </c>
      <c r="T37" s="7"/>
      <c r="U37" s="11" t="s">
        <v>19</v>
      </c>
      <c r="V37" s="11" t="s">
        <v>384</v>
      </c>
      <c r="W37" s="12" t="s">
        <v>385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386</v>
      </c>
      <c r="AD37" t="s">
        <v>6</v>
      </c>
      <c r="AE37" t="s">
        <v>387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388</v>
      </c>
      <c r="B38" s="6" t="s">
        <v>389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390</v>
      </c>
      <c r="H38" s="7" t="s">
        <v>391</v>
      </c>
      <c r="I38" s="7" t="s">
        <v>77</v>
      </c>
      <c r="J38" s="7" t="s">
        <v>2</v>
      </c>
      <c r="K38" s="7" t="s">
        <v>392</v>
      </c>
      <c r="L38" s="7">
        <v>1</v>
      </c>
      <c r="M38" s="7">
        <v>1</v>
      </c>
      <c r="N38" s="7" t="s">
        <v>80</v>
      </c>
      <c r="O38" s="7" t="s">
        <v>314</v>
      </c>
      <c r="P38" s="7" t="s">
        <v>375</v>
      </c>
      <c r="Q38" s="7"/>
      <c r="R38" s="11" t="s">
        <v>357</v>
      </c>
      <c r="S38" s="12" t="s">
        <v>19</v>
      </c>
      <c r="T38" s="7"/>
      <c r="U38" s="11" t="s">
        <v>19</v>
      </c>
      <c r="V38" s="11" t="s">
        <v>357</v>
      </c>
      <c r="W38" s="12" t="s">
        <v>393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394</v>
      </c>
      <c r="AD38" t="s">
        <v>6</v>
      </c>
      <c r="AE38" t="s">
        <v>395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396</v>
      </c>
      <c r="B39" s="6" t="s">
        <v>397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390</v>
      </c>
      <c r="H39" s="7" t="s">
        <v>391</v>
      </c>
      <c r="I39" s="7" t="s">
        <v>77</v>
      </c>
      <c r="J39" s="7" t="s">
        <v>2</v>
      </c>
      <c r="K39" s="7" t="s">
        <v>398</v>
      </c>
      <c r="L39" s="7">
        <v>1</v>
      </c>
      <c r="M39" s="7">
        <v>1</v>
      </c>
      <c r="N39" s="7" t="s">
        <v>80</v>
      </c>
      <c r="O39" s="7" t="s">
        <v>314</v>
      </c>
      <c r="P39" s="7" t="s">
        <v>375</v>
      </c>
      <c r="Q39" s="7"/>
      <c r="R39" s="11" t="s">
        <v>357</v>
      </c>
      <c r="S39" s="12" t="s">
        <v>19</v>
      </c>
      <c r="T39" s="7"/>
      <c r="U39" s="11" t="s">
        <v>19</v>
      </c>
      <c r="V39" s="11" t="s">
        <v>357</v>
      </c>
      <c r="W39" s="12" t="s">
        <v>393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394</v>
      </c>
      <c r="AD39" t="s">
        <v>6</v>
      </c>
      <c r="AE39" t="s">
        <v>395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399</v>
      </c>
      <c r="B40" s="6" t="s">
        <v>400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401</v>
      </c>
      <c r="H40" s="7" t="s">
        <v>402</v>
      </c>
      <c r="I40" s="7" t="s">
        <v>77</v>
      </c>
      <c r="J40" s="7" t="s">
        <v>2</v>
      </c>
      <c r="K40" s="7" t="s">
        <v>403</v>
      </c>
      <c r="L40" s="7">
        <v>1</v>
      </c>
      <c r="M40" s="7">
        <v>2</v>
      </c>
      <c r="N40" s="7" t="s">
        <v>270</v>
      </c>
      <c r="O40" s="7" t="s">
        <v>270</v>
      </c>
      <c r="P40" s="7" t="s">
        <v>375</v>
      </c>
      <c r="Q40" s="7"/>
      <c r="R40" s="11" t="s">
        <v>404</v>
      </c>
      <c r="S40" s="12" t="s">
        <v>19</v>
      </c>
      <c r="T40" s="7"/>
      <c r="U40" s="11" t="s">
        <v>19</v>
      </c>
      <c r="V40" s="11" t="s">
        <v>404</v>
      </c>
      <c r="W40" s="12" t="s">
        <v>164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405</v>
      </c>
      <c r="AD40" t="s">
        <v>6</v>
      </c>
      <c r="AE40" t="s">
        <v>406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407</v>
      </c>
      <c r="B41" s="6" t="s">
        <v>408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409</v>
      </c>
      <c r="H41" s="7" t="s">
        <v>410</v>
      </c>
      <c r="I41" s="7" t="s">
        <v>77</v>
      </c>
      <c r="J41" s="7" t="s">
        <v>2</v>
      </c>
      <c r="K41" s="7" t="s">
        <v>411</v>
      </c>
      <c r="L41" s="7">
        <v>1</v>
      </c>
      <c r="M41" s="7">
        <v>3</v>
      </c>
      <c r="N41" s="7" t="s">
        <v>224</v>
      </c>
      <c r="O41" s="7" t="s">
        <v>412</v>
      </c>
      <c r="P41" s="7" t="s">
        <v>413</v>
      </c>
      <c r="Q41" s="7"/>
      <c r="R41" s="11" t="s">
        <v>414</v>
      </c>
      <c r="S41" s="12" t="s">
        <v>415</v>
      </c>
      <c r="T41" s="7" t="s">
        <v>416</v>
      </c>
      <c r="U41" s="11" t="s">
        <v>19</v>
      </c>
      <c r="V41" s="11" t="s">
        <v>417</v>
      </c>
      <c r="W41" s="12" t="s">
        <v>418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419</v>
      </c>
      <c r="AD41" t="s">
        <v>6</v>
      </c>
      <c r="AE41" t="s">
        <v>420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421</v>
      </c>
      <c r="B42" s="6" t="s">
        <v>422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423</v>
      </c>
      <c r="H42" s="7" t="s">
        <v>424</v>
      </c>
      <c r="I42" s="7" t="s">
        <v>77</v>
      </c>
      <c r="J42" s="7" t="s">
        <v>2</v>
      </c>
      <c r="K42" s="7" t="s">
        <v>425</v>
      </c>
      <c r="L42" s="7">
        <v>1</v>
      </c>
      <c r="M42" s="7">
        <v>1</v>
      </c>
      <c r="N42" s="7" t="s">
        <v>375</v>
      </c>
      <c r="O42" s="7" t="s">
        <v>426</v>
      </c>
      <c r="P42" s="7" t="s">
        <v>427</v>
      </c>
      <c r="Q42" s="7"/>
      <c r="R42" s="11" t="s">
        <v>428</v>
      </c>
      <c r="S42" s="12" t="s">
        <v>428</v>
      </c>
      <c r="T42" s="7" t="s">
        <v>429</v>
      </c>
      <c r="U42" s="11" t="s">
        <v>19</v>
      </c>
      <c r="V42" s="11" t="s">
        <v>19</v>
      </c>
      <c r="W42" s="12" t="s">
        <v>19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19</v>
      </c>
      <c r="AD42" t="s">
        <v>6</v>
      </c>
      <c r="AE42" t="s">
        <v>430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431</v>
      </c>
      <c r="B43" s="6" t="s">
        <v>432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433</v>
      </c>
      <c r="H43" s="7" t="s">
        <v>434</v>
      </c>
      <c r="I43" s="7" t="s">
        <v>77</v>
      </c>
      <c r="J43" s="7" t="s">
        <v>2</v>
      </c>
      <c r="K43" s="7" t="s">
        <v>435</v>
      </c>
      <c r="L43" s="7">
        <v>1</v>
      </c>
      <c r="M43" s="7">
        <v>1</v>
      </c>
      <c r="N43" s="7" t="s">
        <v>314</v>
      </c>
      <c r="O43" s="7" t="s">
        <v>375</v>
      </c>
      <c r="P43" s="7" t="s">
        <v>214</v>
      </c>
      <c r="Q43" s="7"/>
      <c r="R43" s="11" t="s">
        <v>436</v>
      </c>
      <c r="S43" s="12" t="s">
        <v>19</v>
      </c>
      <c r="T43" s="7"/>
      <c r="U43" s="11" t="s">
        <v>19</v>
      </c>
      <c r="V43" s="11" t="s">
        <v>436</v>
      </c>
      <c r="W43" s="12" t="s">
        <v>437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438</v>
      </c>
      <c r="AD43" t="s">
        <v>6</v>
      </c>
      <c r="AE43" t="s">
        <v>439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440</v>
      </c>
      <c r="B44" s="6" t="s">
        <v>441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442</v>
      </c>
      <c r="H44" s="7" t="s">
        <v>443</v>
      </c>
      <c r="I44" s="7" t="s">
        <v>77</v>
      </c>
      <c r="J44" s="7" t="s">
        <v>2</v>
      </c>
      <c r="K44" s="7" t="s">
        <v>444</v>
      </c>
      <c r="L44" s="7">
        <v>1</v>
      </c>
      <c r="M44" s="7">
        <v>3</v>
      </c>
      <c r="N44" s="7" t="s">
        <v>445</v>
      </c>
      <c r="O44" s="7" t="s">
        <v>270</v>
      </c>
      <c r="P44" s="7" t="s">
        <v>214</v>
      </c>
      <c r="Q44" s="7"/>
      <c r="R44" s="11" t="s">
        <v>446</v>
      </c>
      <c r="S44" s="12" t="s">
        <v>19</v>
      </c>
      <c r="T44" s="7"/>
      <c r="U44" s="11" t="s">
        <v>19</v>
      </c>
      <c r="V44" s="11" t="s">
        <v>446</v>
      </c>
      <c r="W44" s="12" t="s">
        <v>447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448</v>
      </c>
      <c r="AD44" t="s">
        <v>6</v>
      </c>
      <c r="AE44" t="s">
        <v>449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450</v>
      </c>
      <c r="B45" s="6" t="s">
        <v>451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452</v>
      </c>
      <c r="H45" s="7" t="s">
        <v>453</v>
      </c>
      <c r="I45" s="7" t="s">
        <v>77</v>
      </c>
      <c r="J45" s="7" t="s">
        <v>2</v>
      </c>
      <c r="K45" s="7" t="s">
        <v>454</v>
      </c>
      <c r="L45" s="7">
        <v>1</v>
      </c>
      <c r="M45" s="7">
        <v>1</v>
      </c>
      <c r="N45" s="7" t="s">
        <v>374</v>
      </c>
      <c r="O45" s="7" t="s">
        <v>375</v>
      </c>
      <c r="P45" s="7" t="s">
        <v>214</v>
      </c>
      <c r="Q45" s="7"/>
      <c r="R45" s="11" t="s">
        <v>455</v>
      </c>
      <c r="S45" s="12" t="s">
        <v>19</v>
      </c>
      <c r="T45" s="7"/>
      <c r="U45" s="11" t="s">
        <v>19</v>
      </c>
      <c r="V45" s="11" t="s">
        <v>455</v>
      </c>
      <c r="W45" s="12" t="s">
        <v>456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457</v>
      </c>
      <c r="AD45" t="s">
        <v>6</v>
      </c>
      <c r="AE45" t="s">
        <v>458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459</v>
      </c>
      <c r="B46" s="6" t="s">
        <v>460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159</v>
      </c>
      <c r="H46" s="7" t="s">
        <v>160</v>
      </c>
      <c r="I46" s="7" t="s">
        <v>77</v>
      </c>
      <c r="J46" s="7" t="s">
        <v>2</v>
      </c>
      <c r="K46" s="7" t="s">
        <v>461</v>
      </c>
      <c r="L46" s="7">
        <v>2</v>
      </c>
      <c r="M46" s="7">
        <v>1</v>
      </c>
      <c r="N46" s="7" t="s">
        <v>113</v>
      </c>
      <c r="O46" s="7" t="s">
        <v>375</v>
      </c>
      <c r="P46" s="7" t="s">
        <v>214</v>
      </c>
      <c r="Q46" s="7"/>
      <c r="R46" s="11" t="s">
        <v>462</v>
      </c>
      <c r="S46" s="12" t="s">
        <v>19</v>
      </c>
      <c r="T46" s="7"/>
      <c r="U46" s="11" t="s">
        <v>19</v>
      </c>
      <c r="V46" s="11" t="s">
        <v>462</v>
      </c>
      <c r="W46" s="12" t="s">
        <v>463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464</v>
      </c>
      <c r="AD46" t="s">
        <v>6</v>
      </c>
      <c r="AE46" t="s">
        <v>166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465</v>
      </c>
      <c r="B47" s="6" t="s">
        <v>466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467</v>
      </c>
      <c r="H47" s="7" t="s">
        <v>468</v>
      </c>
      <c r="I47" s="7" t="s">
        <v>77</v>
      </c>
      <c r="J47" s="7" t="s">
        <v>2</v>
      </c>
      <c r="K47" s="7" t="s">
        <v>469</v>
      </c>
      <c r="L47" s="7">
        <v>1</v>
      </c>
      <c r="M47" s="7">
        <v>3</v>
      </c>
      <c r="N47" s="7" t="s">
        <v>80</v>
      </c>
      <c r="O47" s="7" t="s">
        <v>270</v>
      </c>
      <c r="P47" s="7" t="s">
        <v>214</v>
      </c>
      <c r="Q47" s="7"/>
      <c r="R47" s="11" t="s">
        <v>470</v>
      </c>
      <c r="S47" s="12" t="s">
        <v>19</v>
      </c>
      <c r="T47" s="7"/>
      <c r="U47" s="11" t="s">
        <v>19</v>
      </c>
      <c r="V47" s="11" t="s">
        <v>470</v>
      </c>
      <c r="W47" s="12" t="s">
        <v>471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472</v>
      </c>
      <c r="AD47" t="s">
        <v>6</v>
      </c>
      <c r="AE47" t="s">
        <v>473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474</v>
      </c>
      <c r="B48" s="6" t="s">
        <v>475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266</v>
      </c>
      <c r="H48" s="7" t="s">
        <v>267</v>
      </c>
      <c r="I48" s="7" t="s">
        <v>77</v>
      </c>
      <c r="J48" s="7" t="s">
        <v>2</v>
      </c>
      <c r="K48" s="7" t="s">
        <v>476</v>
      </c>
      <c r="L48" s="7">
        <v>1</v>
      </c>
      <c r="M48" s="7">
        <v>3</v>
      </c>
      <c r="N48" s="7" t="s">
        <v>270</v>
      </c>
      <c r="O48" s="7" t="s">
        <v>270</v>
      </c>
      <c r="P48" s="7" t="s">
        <v>214</v>
      </c>
      <c r="Q48" s="7"/>
      <c r="R48" s="11" t="s">
        <v>477</v>
      </c>
      <c r="S48" s="12" t="s">
        <v>19</v>
      </c>
      <c r="T48" s="7"/>
      <c r="U48" s="11" t="s">
        <v>19</v>
      </c>
      <c r="V48" s="11" t="s">
        <v>477</v>
      </c>
      <c r="W48" s="12" t="s">
        <v>478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479</v>
      </c>
      <c r="AD48" t="s">
        <v>6</v>
      </c>
      <c r="AE48" t="s">
        <v>274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480</v>
      </c>
      <c r="B49" s="6" t="s">
        <v>481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169</v>
      </c>
      <c r="H49" s="7" t="s">
        <v>170</v>
      </c>
      <c r="I49" s="7" t="s">
        <v>77</v>
      </c>
      <c r="J49" s="7" t="s">
        <v>2</v>
      </c>
      <c r="K49" s="7" t="s">
        <v>482</v>
      </c>
      <c r="L49" s="7">
        <v>1</v>
      </c>
      <c r="M49" s="7">
        <v>1</v>
      </c>
      <c r="N49" s="7" t="s">
        <v>375</v>
      </c>
      <c r="O49" s="7" t="s">
        <v>375</v>
      </c>
      <c r="P49" s="7" t="s">
        <v>214</v>
      </c>
      <c r="Q49" s="7"/>
      <c r="R49" s="11" t="s">
        <v>463</v>
      </c>
      <c r="S49" s="12" t="s">
        <v>19</v>
      </c>
      <c r="T49" s="7"/>
      <c r="U49" s="11" t="s">
        <v>19</v>
      </c>
      <c r="V49" s="11" t="s">
        <v>463</v>
      </c>
      <c r="W49" s="12" t="s">
        <v>483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484</v>
      </c>
      <c r="AD49" t="s">
        <v>6</v>
      </c>
      <c r="AE49" t="s">
        <v>176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485</v>
      </c>
      <c r="B50" s="6" t="s">
        <v>486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487</v>
      </c>
      <c r="H50" s="7" t="s">
        <v>488</v>
      </c>
      <c r="I50" s="7" t="s">
        <v>77</v>
      </c>
      <c r="J50" s="7" t="s">
        <v>2</v>
      </c>
      <c r="K50" s="7" t="s">
        <v>489</v>
      </c>
      <c r="L50" s="7">
        <v>1</v>
      </c>
      <c r="M50" s="7">
        <v>3</v>
      </c>
      <c r="N50" s="7" t="s">
        <v>224</v>
      </c>
      <c r="O50" s="7" t="s">
        <v>270</v>
      </c>
      <c r="P50" s="7" t="s">
        <v>214</v>
      </c>
      <c r="Q50" s="7"/>
      <c r="R50" s="11" t="s">
        <v>490</v>
      </c>
      <c r="S50" s="12" t="s">
        <v>19</v>
      </c>
      <c r="T50" s="7"/>
      <c r="U50" s="11" t="s">
        <v>19</v>
      </c>
      <c r="V50" s="11" t="s">
        <v>490</v>
      </c>
      <c r="W50" s="12" t="s">
        <v>491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492</v>
      </c>
      <c r="AD50" t="s">
        <v>6</v>
      </c>
      <c r="AE50" t="s">
        <v>493</v>
      </c>
      <c r="AF50" t="s">
        <v>86</v>
      </c>
      <c r="AG50" t="s">
        <v>73</v>
      </c>
      <c r="AH50" t="s">
        <v>19</v>
      </c>
    </row>
    <row r="51" customHeight="1" spans="1:32">
      <c r="A51" s="10" t="s">
        <v>494</v>
      </c>
      <c r="B51" s="10"/>
      <c r="C51" s="10" t="s">
        <v>495</v>
      </c>
      <c r="D51" s="10"/>
      <c r="E51" s="10"/>
      <c r="F51" s="10"/>
      <c r="G51" s="10" t="s">
        <v>495</v>
      </c>
      <c r="H51" s="10" t="s">
        <v>495</v>
      </c>
      <c r="I51" s="10" t="s">
        <v>495</v>
      </c>
      <c r="J51" s="10" t="s">
        <v>495</v>
      </c>
      <c r="K51" s="10" t="s">
        <v>495</v>
      </c>
      <c r="L51" s="10" t="s">
        <v>495</v>
      </c>
      <c r="M51" s="10" t="s">
        <v>495</v>
      </c>
      <c r="N51" s="10" t="s">
        <v>495</v>
      </c>
      <c r="O51" s="10" t="s">
        <v>495</v>
      </c>
      <c r="P51" s="10" t="s">
        <v>495</v>
      </c>
      <c r="Q51" s="10"/>
      <c r="R51" s="13" t="s">
        <v>20</v>
      </c>
      <c r="S51" s="13" t="s">
        <v>21</v>
      </c>
      <c r="T51" s="10" t="s">
        <v>495</v>
      </c>
      <c r="U51" s="13"/>
      <c r="V51" s="13" t="s">
        <v>496</v>
      </c>
      <c r="W51" s="13" t="s">
        <v>22</v>
      </c>
      <c r="X51" s="13"/>
      <c r="Y51" s="13"/>
      <c r="Z51" s="13"/>
      <c r="AA51" s="10"/>
      <c r="AB51" s="13"/>
      <c r="AC51" s="10"/>
      <c r="AD51" s="10" t="s">
        <v>495</v>
      </c>
      <c r="AE51" s="10"/>
      <c r="AF5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497</v>
      </c>
      <c r="B1" s="4" t="s">
        <v>498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499</v>
      </c>
      <c r="H1" s="4" t="s">
        <v>500</v>
      </c>
      <c r="I1" s="4" t="s">
        <v>13</v>
      </c>
      <c r="J1" s="4" t="s">
        <v>17</v>
      </c>
      <c r="K1" s="4" t="s">
        <v>18</v>
      </c>
      <c r="L1" s="9" t="s">
        <v>501</v>
      </c>
      <c r="M1" s="4" t="s">
        <v>502</v>
      </c>
      <c r="N1" s="4" t="s">
        <v>503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"/>
  <sheetViews>
    <sheetView tabSelected="1" workbookViewId="0">
      <selection activeCell="A58" sqref="A58:C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505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2082</v>
      </c>
      <c r="E2" t="str">
        <f>VLOOKUP(A2,HOP!A:L,12,0)</f>
        <v>2082.00</v>
      </c>
      <c r="F2" t="str">
        <f>VLOOKUP(A2,HOP!A:C,3,0)</f>
        <v>3121586</v>
      </c>
      <c r="G2">
        <f>D2-E2</f>
        <v>0</v>
      </c>
      <c r="H2" t="str">
        <f>$H$1&amp;F2</f>
        <v>，3121586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7356</v>
      </c>
      <c r="E3" t="str">
        <f>VLOOKUP(A3,HOP!A:L,12,0)</f>
        <v>7356.00</v>
      </c>
      <c r="F3" t="str">
        <f>VLOOKUP(A3,HOP!A:C,3,0)</f>
        <v>3115753</v>
      </c>
      <c r="G3">
        <f t="shared" ref="G3:G50" si="0">D3-E3</f>
        <v>0</v>
      </c>
      <c r="H3" t="str">
        <f t="shared" ref="H3:H50" si="1">$H$1&amp;F3</f>
        <v>，3115753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80</v>
      </c>
      <c r="C4" s="7" t="s">
        <v>81</v>
      </c>
      <c r="D4" s="3">
        <v>546</v>
      </c>
      <c r="E4" t="str">
        <f>VLOOKUP(A4,HOP!A:L,12,0)</f>
        <v>546.00</v>
      </c>
      <c r="F4" t="str">
        <f>VLOOKUP(A4,HOP!A:C,3,0)</f>
        <v>3109567</v>
      </c>
      <c r="G4">
        <f t="shared" si="0"/>
        <v>0</v>
      </c>
      <c r="H4" t="str">
        <f t="shared" si="1"/>
        <v>，3109567</v>
      </c>
      <c r="I4" t="str">
        <f>VLOOKUP(A4,HOP!A:U,21,0)</f>
        <v>直连</v>
      </c>
    </row>
    <row r="5" ht="14.25" customHeight="1" spans="1:9">
      <c r="A5" s="6" t="s">
        <v>108</v>
      </c>
      <c r="B5" s="7" t="s">
        <v>114</v>
      </c>
      <c r="C5" s="7" t="s">
        <v>81</v>
      </c>
      <c r="D5" s="3">
        <v>2296</v>
      </c>
      <c r="E5" t="str">
        <f>VLOOKUP(A5,HOP!A:L,12,0)</f>
        <v>2296.00</v>
      </c>
      <c r="F5" t="str">
        <f>VLOOKUP(A5,HOP!A:C,3,0)</f>
        <v>3160200</v>
      </c>
      <c r="G5">
        <f t="shared" si="0"/>
        <v>0</v>
      </c>
      <c r="H5" t="str">
        <f t="shared" si="1"/>
        <v>，3160200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124</v>
      </c>
      <c r="C6" s="7" t="s">
        <v>81</v>
      </c>
      <c r="D6" s="3">
        <v>294</v>
      </c>
      <c r="E6" t="str">
        <f>VLOOKUP(A6,HOP!A:L,12,0)</f>
        <v>294.00</v>
      </c>
      <c r="F6" t="str">
        <f>VLOOKUP(A6,HOP!A:C,3,0)</f>
        <v>3170691</v>
      </c>
      <c r="G6">
        <f t="shared" si="0"/>
        <v>0</v>
      </c>
      <c r="H6" t="str">
        <f t="shared" si="1"/>
        <v>，3170691</v>
      </c>
      <c r="I6" t="str">
        <f>VLOOKUP(A6,HOP!A:U,21,0)</f>
        <v>直连</v>
      </c>
    </row>
    <row r="7" ht="14.25" hidden="1" customHeight="1" spans="1:9">
      <c r="A7" s="6" t="s">
        <v>129</v>
      </c>
      <c r="B7" s="7" t="s">
        <v>81</v>
      </c>
      <c r="C7" s="7" t="s">
        <v>134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6" t="s">
        <v>138</v>
      </c>
      <c r="B8" s="7" t="s">
        <v>81</v>
      </c>
      <c r="C8" s="7" t="s">
        <v>134</v>
      </c>
      <c r="D8" s="3">
        <v>448</v>
      </c>
      <c r="E8" t="str">
        <f>VLOOKUP(A8,HOP!A:L,12,0)</f>
        <v>448.00</v>
      </c>
      <c r="F8" t="str">
        <f>VLOOKUP(A8,HOP!A:C,3,0)</f>
        <v>3093348</v>
      </c>
      <c r="G8">
        <f t="shared" si="0"/>
        <v>0</v>
      </c>
      <c r="H8" t="str">
        <f t="shared" si="1"/>
        <v>，3093348</v>
      </c>
      <c r="I8" t="str">
        <f>VLOOKUP(A8,HOP!A:U,21,0)</f>
        <v>直连</v>
      </c>
    </row>
    <row r="9" ht="14.25" hidden="1" customHeight="1" spans="1:9">
      <c r="A9" s="6" t="s">
        <v>148</v>
      </c>
      <c r="B9" s="7" t="s">
        <v>81</v>
      </c>
      <c r="C9" s="7" t="s">
        <v>134</v>
      </c>
      <c r="D9" s="3">
        <v>413</v>
      </c>
      <c r="E9" t="str">
        <f>VLOOKUP(A9,HOP!A:L,12,0)</f>
        <v>413.00</v>
      </c>
      <c r="F9" t="str">
        <f>VLOOKUP(A9,HOP!A:C,3,0)</f>
        <v>3161030</v>
      </c>
      <c r="G9">
        <f t="shared" si="0"/>
        <v>0</v>
      </c>
      <c r="H9" t="str">
        <f t="shared" si="1"/>
        <v>，3161030</v>
      </c>
      <c r="I9" t="str">
        <f>VLOOKUP(A9,HOP!A:U,21,0)</f>
        <v>直连</v>
      </c>
    </row>
    <row r="10" ht="14.25" customHeight="1" spans="1:9">
      <c r="A10" s="6" t="s">
        <v>157</v>
      </c>
      <c r="B10" s="7" t="s">
        <v>81</v>
      </c>
      <c r="C10" s="7" t="s">
        <v>134</v>
      </c>
      <c r="D10" s="3">
        <v>1491</v>
      </c>
      <c r="E10" t="str">
        <f>VLOOKUP(A10,HOP!A:L,12,0)</f>
        <v>1491.00</v>
      </c>
      <c r="F10" t="str">
        <f>VLOOKUP(A10,HOP!A:C,3,0)</f>
        <v>3156919</v>
      </c>
      <c r="G10">
        <f t="shared" si="0"/>
        <v>0</v>
      </c>
      <c r="H10" t="str">
        <f t="shared" si="1"/>
        <v>，3156919</v>
      </c>
      <c r="I10" t="str">
        <f>VLOOKUP(A10,HOP!A:U,21,0)</f>
        <v>直采</v>
      </c>
    </row>
    <row r="11" ht="14.25" customHeight="1" spans="1:9">
      <c r="A11" s="6" t="s">
        <v>167</v>
      </c>
      <c r="B11" s="7" t="s">
        <v>93</v>
      </c>
      <c r="C11" s="7" t="s">
        <v>134</v>
      </c>
      <c r="D11" s="3">
        <v>1980</v>
      </c>
      <c r="E11" t="str">
        <f>VLOOKUP(A11,HOP!A:L,12,0)</f>
        <v>1980.00</v>
      </c>
      <c r="F11" t="str">
        <f>VLOOKUP(A11,HOP!A:C,3,0)</f>
        <v>3163551</v>
      </c>
      <c r="G11">
        <f t="shared" si="0"/>
        <v>0</v>
      </c>
      <c r="H11" t="str">
        <f t="shared" si="1"/>
        <v>，3163551</v>
      </c>
      <c r="I11" t="str">
        <f>VLOOKUP(A11,HOP!A:U,21,0)</f>
        <v>直采</v>
      </c>
    </row>
    <row r="12" ht="14.25" customHeight="1" spans="1:9">
      <c r="A12" s="6" t="s">
        <v>177</v>
      </c>
      <c r="B12" s="7" t="s">
        <v>93</v>
      </c>
      <c r="C12" s="7" t="s">
        <v>134</v>
      </c>
      <c r="D12" s="3">
        <v>3960</v>
      </c>
      <c r="E12" t="str">
        <f>VLOOKUP(A12,HOP!A:L,12,0)</f>
        <v>3960.00</v>
      </c>
      <c r="F12" t="str">
        <f>VLOOKUP(A12,HOP!A:C,3,0)</f>
        <v>3163467</v>
      </c>
      <c r="G12">
        <f t="shared" si="0"/>
        <v>0</v>
      </c>
      <c r="H12" t="str">
        <f t="shared" si="1"/>
        <v>，3163467</v>
      </c>
      <c r="I12" t="str">
        <f>VLOOKUP(A12,HOP!A:U,21,0)</f>
        <v>直采</v>
      </c>
    </row>
    <row r="13" ht="14.25" customHeight="1" spans="1:9">
      <c r="A13" s="6" t="s">
        <v>183</v>
      </c>
      <c r="B13" s="7" t="s">
        <v>81</v>
      </c>
      <c r="C13" s="7" t="s">
        <v>134</v>
      </c>
      <c r="D13" s="3">
        <v>1494</v>
      </c>
      <c r="E13" t="str">
        <f>VLOOKUP(A13,HOP!A:L,12,0)</f>
        <v>1494.00</v>
      </c>
      <c r="F13" t="str">
        <f>VLOOKUP(A13,HOP!A:C,3,0)</f>
        <v>3172271</v>
      </c>
      <c r="G13">
        <f t="shared" si="0"/>
        <v>0</v>
      </c>
      <c r="H13" t="str">
        <f t="shared" si="1"/>
        <v>，3172271</v>
      </c>
      <c r="I13" t="str">
        <f>VLOOKUP(A13,HOP!A:U,21,0)</f>
        <v>直采</v>
      </c>
    </row>
    <row r="14" ht="14.25" hidden="1" customHeight="1" spans="1:9">
      <c r="A14" s="6" t="s">
        <v>190</v>
      </c>
      <c r="B14" s="7" t="s">
        <v>81</v>
      </c>
      <c r="C14" s="7" t="s">
        <v>134</v>
      </c>
      <c r="D14" s="3">
        <v>1220</v>
      </c>
      <c r="E14" t="str">
        <f>VLOOKUP(A14,HOP!A:L,12,0)</f>
        <v>1220.00</v>
      </c>
      <c r="F14" t="str">
        <f>VLOOKUP(A14,HOP!A:C,3,0)</f>
        <v>3175942</v>
      </c>
      <c r="G14">
        <f t="shared" si="0"/>
        <v>0</v>
      </c>
      <c r="H14" t="str">
        <f t="shared" si="1"/>
        <v>，3175942</v>
      </c>
      <c r="I14" t="str">
        <f>VLOOKUP(A14,HOP!A:U,21,0)</f>
        <v>直连</v>
      </c>
    </row>
    <row r="15" ht="14.25" hidden="1" customHeight="1" spans="1:9">
      <c r="A15" s="6" t="s">
        <v>199</v>
      </c>
      <c r="B15" s="7" t="s">
        <v>204</v>
      </c>
      <c r="C15" s="7" t="s">
        <v>205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209</v>
      </c>
      <c r="B16" s="7" t="s">
        <v>214</v>
      </c>
      <c r="C16" s="7" t="s">
        <v>215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customHeight="1" spans="1:9">
      <c r="A17" s="6" t="s">
        <v>219</v>
      </c>
      <c r="B17" s="7" t="s">
        <v>124</v>
      </c>
      <c r="C17" s="7" t="s">
        <v>224</v>
      </c>
      <c r="D17" s="3">
        <v>1183</v>
      </c>
      <c r="E17" t="str">
        <f>VLOOKUP(A17,HOP!A:L,12,0)</f>
        <v>1182.99</v>
      </c>
      <c r="F17" t="str">
        <f>VLOOKUP(A17,HOP!A:C,3,0)</f>
        <v>3164866</v>
      </c>
      <c r="G17">
        <f t="shared" si="0"/>
        <v>0.00999999999999091</v>
      </c>
      <c r="H17" t="str">
        <f t="shared" si="1"/>
        <v>，3164866</v>
      </c>
      <c r="I17" t="str">
        <f>VLOOKUP(A17,HOP!A:U,21,0)</f>
        <v>直采</v>
      </c>
    </row>
    <row r="18" ht="14.25" customHeight="1" spans="1:9">
      <c r="A18" s="6" t="s">
        <v>228</v>
      </c>
      <c r="B18" s="7" t="s">
        <v>134</v>
      </c>
      <c r="C18" s="7" t="s">
        <v>224</v>
      </c>
      <c r="D18" s="3">
        <v>1151</v>
      </c>
      <c r="E18" t="str">
        <f>VLOOKUP(A18,HOP!A:L,12,0)</f>
        <v>1151.00</v>
      </c>
      <c r="F18" t="str">
        <f>VLOOKUP(A18,HOP!A:C,3,0)</f>
        <v>3175748</v>
      </c>
      <c r="G18">
        <f t="shared" si="0"/>
        <v>0</v>
      </c>
      <c r="H18" t="str">
        <f t="shared" si="1"/>
        <v>，3175748</v>
      </c>
      <c r="I18" t="str">
        <f>VLOOKUP(A18,HOP!A:U,21,0)</f>
        <v>直采</v>
      </c>
    </row>
    <row r="19" ht="14.25" customHeight="1" spans="1:9">
      <c r="A19" s="6" t="s">
        <v>237</v>
      </c>
      <c r="B19" s="7" t="s">
        <v>81</v>
      </c>
      <c r="C19" s="7" t="s">
        <v>224</v>
      </c>
      <c r="D19" s="3">
        <v>882</v>
      </c>
      <c r="E19" t="str">
        <f>VLOOKUP(A19,HOP!A:L,12,0)</f>
        <v>882.00</v>
      </c>
      <c r="F19" t="str">
        <f>VLOOKUP(A19,HOP!A:C,3,0)</f>
        <v>3160211</v>
      </c>
      <c r="G19">
        <f t="shared" si="0"/>
        <v>0</v>
      </c>
      <c r="H19" t="str">
        <f t="shared" si="1"/>
        <v>，3160211</v>
      </c>
      <c r="I19" t="str">
        <f>VLOOKUP(A19,HOP!A:U,21,0)</f>
        <v>直采</v>
      </c>
    </row>
    <row r="20" ht="14.25" hidden="1" customHeight="1" spans="1:9">
      <c r="A20" s="6" t="s">
        <v>246</v>
      </c>
      <c r="B20" s="7" t="s">
        <v>124</v>
      </c>
      <c r="C20" s="7" t="s">
        <v>224</v>
      </c>
      <c r="D20" s="3">
        <v>2330</v>
      </c>
      <c r="E20" t="str">
        <f>VLOOKUP(A20,HOP!A:L,12,0)</f>
        <v>2330.01</v>
      </c>
      <c r="F20" t="str">
        <f>VLOOKUP(A20,HOP!A:C,3,0)</f>
        <v>3165506</v>
      </c>
      <c r="G20">
        <f t="shared" si="0"/>
        <v>-0.0100000000002183</v>
      </c>
      <c r="H20" t="str">
        <f t="shared" si="1"/>
        <v>，3165506</v>
      </c>
      <c r="I20" t="str">
        <f>VLOOKUP(A20,HOP!A:U,21,0)</f>
        <v>直连</v>
      </c>
    </row>
    <row r="21" ht="14.25" hidden="1" customHeight="1" spans="1:9">
      <c r="A21" s="6" t="s">
        <v>255</v>
      </c>
      <c r="B21" s="7" t="s">
        <v>124</v>
      </c>
      <c r="C21" s="7" t="s">
        <v>224</v>
      </c>
      <c r="D21" s="3">
        <v>1066</v>
      </c>
      <c r="E21" t="str">
        <f>VLOOKUP(A21,HOP!A:L,12,0)</f>
        <v>1065.99</v>
      </c>
      <c r="F21" t="str">
        <f>VLOOKUP(A21,HOP!A:C,3,0)</f>
        <v>3173846</v>
      </c>
      <c r="G21">
        <f t="shared" si="0"/>
        <v>0.00999999999999091</v>
      </c>
      <c r="H21" t="str">
        <f t="shared" si="1"/>
        <v>，3173846</v>
      </c>
      <c r="I21" t="str">
        <f>VLOOKUP(A21,HOP!A:U,21,0)</f>
        <v>直连</v>
      </c>
    </row>
    <row r="22" ht="14.25" customHeight="1" spans="1:9">
      <c r="A22" s="6" t="s">
        <v>264</v>
      </c>
      <c r="B22" s="7" t="s">
        <v>81</v>
      </c>
      <c r="C22" s="7" t="s">
        <v>270</v>
      </c>
      <c r="D22" s="3">
        <v>8370</v>
      </c>
      <c r="E22" t="str">
        <f>VLOOKUP(A22,HOP!A:L,12,0)</f>
        <v>8370.00</v>
      </c>
      <c r="F22" t="str">
        <f>VLOOKUP(A22,HOP!A:C,3,0)</f>
        <v>3079029</v>
      </c>
      <c r="G22">
        <f t="shared" si="0"/>
        <v>0</v>
      </c>
      <c r="H22" t="str">
        <f t="shared" si="1"/>
        <v>，3079029</v>
      </c>
      <c r="I22" t="str">
        <f>VLOOKUP(A22,HOP!A:U,21,0)</f>
        <v>直采</v>
      </c>
    </row>
    <row r="23" ht="14.25" customHeight="1" spans="1:9">
      <c r="A23" s="6" t="s">
        <v>275</v>
      </c>
      <c r="B23" s="7" t="s">
        <v>224</v>
      </c>
      <c r="C23" s="7" t="s">
        <v>270</v>
      </c>
      <c r="D23" s="3">
        <v>1610</v>
      </c>
      <c r="E23" t="str">
        <f>VLOOKUP(A23,HOP!A:L,12,0)</f>
        <v>1610.00</v>
      </c>
      <c r="F23" t="str">
        <f>VLOOKUP(A23,HOP!A:C,3,0)</f>
        <v>3112257</v>
      </c>
      <c r="G23">
        <f t="shared" si="0"/>
        <v>0</v>
      </c>
      <c r="H23" t="str">
        <f t="shared" si="1"/>
        <v>，3112257</v>
      </c>
      <c r="I23" t="str">
        <f>VLOOKUP(A23,HOP!A:U,21,0)</f>
        <v>直采</v>
      </c>
    </row>
    <row r="24" ht="14.25" customHeight="1" spans="1:9">
      <c r="A24" s="6" t="s">
        <v>285</v>
      </c>
      <c r="B24" s="7" t="s">
        <v>81</v>
      </c>
      <c r="C24" s="7" t="s">
        <v>270</v>
      </c>
      <c r="D24" s="3">
        <v>1313</v>
      </c>
      <c r="E24" t="str">
        <f>VLOOKUP(A24,HOP!A:L,12,0)</f>
        <v>1313.01</v>
      </c>
      <c r="F24" t="str">
        <f>VLOOKUP(A24,HOP!A:C,3,0)</f>
        <v>3170549</v>
      </c>
      <c r="G24">
        <f t="shared" si="0"/>
        <v>-0.00999999999999091</v>
      </c>
      <c r="H24" t="str">
        <f t="shared" si="1"/>
        <v>，3170549</v>
      </c>
      <c r="I24" t="str">
        <f>VLOOKUP(A24,HOP!A:U,21,0)</f>
        <v>直采</v>
      </c>
    </row>
    <row r="25" ht="14.25" customHeight="1" spans="1:9">
      <c r="A25" s="6" t="s">
        <v>292</v>
      </c>
      <c r="B25" s="7" t="s">
        <v>134</v>
      </c>
      <c r="C25" s="7" t="s">
        <v>270</v>
      </c>
      <c r="D25" s="3">
        <v>988</v>
      </c>
      <c r="E25" t="str">
        <f>VLOOKUP(A25,HOP!A:L,12,0)</f>
        <v>988.00</v>
      </c>
      <c r="F25" t="str">
        <f>VLOOKUP(A25,HOP!A:C,3,0)</f>
        <v>3176553</v>
      </c>
      <c r="G25">
        <f t="shared" si="0"/>
        <v>0</v>
      </c>
      <c r="H25" t="str">
        <f t="shared" si="1"/>
        <v>，3176553</v>
      </c>
      <c r="I25" t="str">
        <f>VLOOKUP(A25,HOP!A:U,21,0)</f>
        <v>直采</v>
      </c>
    </row>
    <row r="26" ht="14.25" customHeight="1" spans="1:9">
      <c r="A26" s="6" t="s">
        <v>301</v>
      </c>
      <c r="B26" s="7" t="s">
        <v>134</v>
      </c>
      <c r="C26" s="7" t="s">
        <v>270</v>
      </c>
      <c r="D26" s="3">
        <v>988</v>
      </c>
      <c r="E26" t="str">
        <f>VLOOKUP(A26,HOP!A:L,12,0)</f>
        <v>988.00</v>
      </c>
      <c r="F26" t="str">
        <f>VLOOKUP(A26,HOP!A:C,3,0)</f>
        <v>3176559</v>
      </c>
      <c r="G26">
        <f t="shared" si="0"/>
        <v>0</v>
      </c>
      <c r="H26" t="str">
        <f t="shared" si="1"/>
        <v>，3176559</v>
      </c>
      <c r="I26" t="str">
        <f>VLOOKUP(A26,HOP!A:U,21,0)</f>
        <v>直采</v>
      </c>
    </row>
    <row r="27" ht="14.25" customHeight="1" spans="1:9">
      <c r="A27" s="6" t="s">
        <v>304</v>
      </c>
      <c r="B27" s="7" t="s">
        <v>134</v>
      </c>
      <c r="C27" s="7" t="s">
        <v>270</v>
      </c>
      <c r="D27" s="3">
        <v>1524</v>
      </c>
      <c r="E27" t="str">
        <f>VLOOKUP(A27,HOP!A:L,12,0)</f>
        <v>1524.00</v>
      </c>
      <c r="F27" t="str">
        <f>VLOOKUP(A27,HOP!A:C,3,0)</f>
        <v>3176247</v>
      </c>
      <c r="G27">
        <f t="shared" si="0"/>
        <v>0</v>
      </c>
      <c r="H27" t="str">
        <f t="shared" si="1"/>
        <v>，3176247</v>
      </c>
      <c r="I27" t="str">
        <f>VLOOKUP(A27,HOP!A:U,21,0)</f>
        <v>直采</v>
      </c>
    </row>
    <row r="28" ht="14.25" customHeight="1" spans="1:9">
      <c r="A28" s="6" t="s">
        <v>310</v>
      </c>
      <c r="B28" s="7" t="s">
        <v>134</v>
      </c>
      <c r="C28" s="7" t="s">
        <v>314</v>
      </c>
      <c r="D28" s="3">
        <v>2838</v>
      </c>
      <c r="E28" t="str">
        <f>VLOOKUP(A28,HOP!A:L,12,0)</f>
        <v>2838.00</v>
      </c>
      <c r="F28" t="str">
        <f>VLOOKUP(A28,HOP!A:C,3,0)</f>
        <v>3064248</v>
      </c>
      <c r="G28">
        <f t="shared" si="0"/>
        <v>0</v>
      </c>
      <c r="H28" t="str">
        <f t="shared" si="1"/>
        <v>，3064248</v>
      </c>
      <c r="I28" t="str">
        <f>VLOOKUP(A28,HOP!A:U,21,0)</f>
        <v>直采</v>
      </c>
    </row>
    <row r="29" ht="14.25" customHeight="1" spans="1:9">
      <c r="A29" s="6" t="s">
        <v>318</v>
      </c>
      <c r="B29" s="7" t="s">
        <v>81</v>
      </c>
      <c r="C29" s="7" t="s">
        <v>314</v>
      </c>
      <c r="D29" s="3">
        <v>2377</v>
      </c>
      <c r="E29" t="str">
        <f>VLOOKUP(A29,HOP!A:L,12,0)</f>
        <v>2377.00</v>
      </c>
      <c r="F29" t="str">
        <f>VLOOKUP(A29,HOP!A:C,3,0)</f>
        <v>3146709</v>
      </c>
      <c r="G29">
        <f t="shared" si="0"/>
        <v>0</v>
      </c>
      <c r="H29" t="str">
        <f t="shared" si="1"/>
        <v>，3146709</v>
      </c>
      <c r="I29" t="str">
        <f>VLOOKUP(A29,HOP!A:U,21,0)</f>
        <v>直采</v>
      </c>
    </row>
    <row r="30" ht="14.25" customHeight="1" spans="1:9">
      <c r="A30" s="6" t="s">
        <v>327</v>
      </c>
      <c r="B30" s="7" t="s">
        <v>270</v>
      </c>
      <c r="C30" s="7" t="s">
        <v>314</v>
      </c>
      <c r="D30" s="3">
        <v>1491</v>
      </c>
      <c r="E30" t="str">
        <f>VLOOKUP(A30,HOP!A:L,12,0)</f>
        <v>1491.00</v>
      </c>
      <c r="F30" t="str">
        <f>VLOOKUP(A30,HOP!A:C,3,0)</f>
        <v>3151178</v>
      </c>
      <c r="G30">
        <f t="shared" si="0"/>
        <v>0</v>
      </c>
      <c r="H30" t="str">
        <f t="shared" si="1"/>
        <v>，3151178</v>
      </c>
      <c r="I30" t="str">
        <f>VLOOKUP(A30,HOP!A:U,21,0)</f>
        <v>直采</v>
      </c>
    </row>
    <row r="31" ht="14.25" customHeight="1" spans="1:9">
      <c r="A31" s="6" t="s">
        <v>333</v>
      </c>
      <c r="B31" s="7" t="s">
        <v>224</v>
      </c>
      <c r="C31" s="7" t="s">
        <v>314</v>
      </c>
      <c r="D31" s="3">
        <v>988</v>
      </c>
      <c r="E31" t="str">
        <f>VLOOKUP(A31,HOP!A:L,12,0)</f>
        <v>988.00</v>
      </c>
      <c r="F31" t="str">
        <f>VLOOKUP(A31,HOP!A:C,3,0)</f>
        <v>3179024</v>
      </c>
      <c r="G31">
        <f t="shared" si="0"/>
        <v>0</v>
      </c>
      <c r="H31" t="str">
        <f t="shared" si="1"/>
        <v>，3179024</v>
      </c>
      <c r="I31" t="str">
        <f>VLOOKUP(A31,HOP!A:U,21,0)</f>
        <v>直采</v>
      </c>
    </row>
    <row r="32" ht="14.25" hidden="1" customHeight="1" spans="1:9">
      <c r="A32" s="6" t="s">
        <v>336</v>
      </c>
      <c r="B32" s="7" t="s">
        <v>270</v>
      </c>
      <c r="C32" s="7" t="s">
        <v>314</v>
      </c>
      <c r="D32" s="3">
        <v>175</v>
      </c>
      <c r="E32" t="str">
        <f>VLOOKUP(A32,HOP!A:L,12,0)</f>
        <v>175.00</v>
      </c>
      <c r="F32" t="str">
        <f>VLOOKUP(A32,HOP!A:C,3,0)</f>
        <v>3182987</v>
      </c>
      <c r="G32">
        <f t="shared" si="0"/>
        <v>0</v>
      </c>
      <c r="H32" t="str">
        <f t="shared" si="1"/>
        <v>，3182987</v>
      </c>
      <c r="I32" t="str">
        <f>VLOOKUP(A32,HOP!A:U,21,0)</f>
        <v>直连</v>
      </c>
    </row>
    <row r="33" ht="14.25" hidden="1" customHeight="1" spans="1:9">
      <c r="A33" s="6" t="s">
        <v>345</v>
      </c>
      <c r="B33" s="7" t="s">
        <v>270</v>
      </c>
      <c r="C33" s="7" t="s">
        <v>314</v>
      </c>
      <c r="D33" s="3">
        <v>1157</v>
      </c>
      <c r="E33" t="str">
        <f>VLOOKUP(A33,HOP!A:L,12,0)</f>
        <v>1157.00</v>
      </c>
      <c r="F33" t="str">
        <f>VLOOKUP(A33,HOP!A:C,3,0)</f>
        <v>3182499</v>
      </c>
      <c r="G33">
        <f t="shared" si="0"/>
        <v>0</v>
      </c>
      <c r="H33" t="str">
        <f t="shared" si="1"/>
        <v>，3182499</v>
      </c>
      <c r="I33" t="str">
        <f>VLOOKUP(A33,HOP!A:U,21,0)</f>
        <v>直连</v>
      </c>
    </row>
    <row r="34" ht="14.25" hidden="1" customHeight="1" spans="1:9">
      <c r="A34" s="6" t="s">
        <v>354</v>
      </c>
      <c r="B34" s="7" t="s">
        <v>270</v>
      </c>
      <c r="C34" s="7" t="s">
        <v>314</v>
      </c>
      <c r="D34" s="3">
        <v>572</v>
      </c>
      <c r="E34" t="str">
        <f>VLOOKUP(A34,HOP!A:L,12,0)</f>
        <v>572.00</v>
      </c>
      <c r="F34" t="str">
        <f>VLOOKUP(A34,HOP!A:C,3,0)</f>
        <v>3181419</v>
      </c>
      <c r="G34">
        <f t="shared" si="0"/>
        <v>0</v>
      </c>
      <c r="H34" t="str">
        <f t="shared" si="1"/>
        <v>，3181419</v>
      </c>
      <c r="I34" t="str">
        <f>VLOOKUP(A34,HOP!A:U,21,0)</f>
        <v>直连</v>
      </c>
    </row>
    <row r="35" ht="14.25" hidden="1" customHeight="1" spans="1:9">
      <c r="A35" s="6" t="s">
        <v>361</v>
      </c>
      <c r="B35" s="7" t="s">
        <v>270</v>
      </c>
      <c r="C35" s="7" t="s">
        <v>314</v>
      </c>
      <c r="D35" s="3">
        <v>1847</v>
      </c>
      <c r="E35" t="str">
        <f>VLOOKUP(A35,HOP!A:L,12,0)</f>
        <v>1847.00</v>
      </c>
      <c r="F35" t="str">
        <f>VLOOKUP(A35,HOP!A:C,3,0)</f>
        <v>3142674</v>
      </c>
      <c r="G35">
        <f t="shared" si="0"/>
        <v>0</v>
      </c>
      <c r="H35" t="str">
        <f t="shared" si="1"/>
        <v>，3142674</v>
      </c>
      <c r="I35" t="str">
        <f>VLOOKUP(A35,HOP!A:U,21,0)</f>
        <v>直连</v>
      </c>
    </row>
    <row r="36" ht="14.25" hidden="1" customHeight="1" spans="1:9">
      <c r="A36" s="6" t="s">
        <v>371</v>
      </c>
      <c r="B36" s="7" t="s">
        <v>375</v>
      </c>
      <c r="C36" s="7" t="s">
        <v>376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customHeight="1" spans="1:9">
      <c r="A37" s="6" t="s">
        <v>379</v>
      </c>
      <c r="B37" s="7" t="s">
        <v>314</v>
      </c>
      <c r="C37" s="7" t="s">
        <v>375</v>
      </c>
      <c r="D37" s="3">
        <v>7712</v>
      </c>
      <c r="E37" t="str">
        <f>VLOOKUP(A37,HOP!A:L,12,0)</f>
        <v>7712.00</v>
      </c>
      <c r="F37" t="str">
        <f>VLOOKUP(A37,HOP!A:C,3,0)</f>
        <v>3146909</v>
      </c>
      <c r="G37">
        <f t="shared" si="0"/>
        <v>0</v>
      </c>
      <c r="H37" t="str">
        <f t="shared" si="1"/>
        <v>，3146909</v>
      </c>
      <c r="I37" t="str">
        <f>VLOOKUP(A37,HOP!A:U,21,0)</f>
        <v>直采</v>
      </c>
    </row>
    <row r="38" ht="14.25" customHeight="1" spans="1:9">
      <c r="A38" s="6" t="s">
        <v>388</v>
      </c>
      <c r="B38" s="7" t="s">
        <v>314</v>
      </c>
      <c r="C38" s="7" t="s">
        <v>375</v>
      </c>
      <c r="D38" s="3">
        <v>566</v>
      </c>
      <c r="E38" t="str">
        <f>VLOOKUP(A38,HOP!A:L,12,0)</f>
        <v>566.00</v>
      </c>
      <c r="F38" t="str">
        <f>VLOOKUP(A38,HOP!A:C,3,0)</f>
        <v>3171685</v>
      </c>
      <c r="G38">
        <f t="shared" si="0"/>
        <v>0</v>
      </c>
      <c r="H38" t="str">
        <f t="shared" si="1"/>
        <v>，3171685</v>
      </c>
      <c r="I38" t="str">
        <f>VLOOKUP(A38,HOP!A:U,21,0)</f>
        <v>直采</v>
      </c>
    </row>
    <row r="39" ht="14.25" customHeight="1" spans="1:9">
      <c r="A39" s="6" t="s">
        <v>396</v>
      </c>
      <c r="B39" s="7" t="s">
        <v>314</v>
      </c>
      <c r="C39" s="7" t="s">
        <v>375</v>
      </c>
      <c r="D39" s="3">
        <v>566</v>
      </c>
      <c r="E39" t="str">
        <f>VLOOKUP(A39,HOP!A:L,12,0)</f>
        <v>566.00</v>
      </c>
      <c r="F39" t="str">
        <f>VLOOKUP(A39,HOP!A:C,3,0)</f>
        <v>3171678</v>
      </c>
      <c r="G39">
        <f t="shared" si="0"/>
        <v>0</v>
      </c>
      <c r="H39" t="str">
        <f t="shared" si="1"/>
        <v>，3171678</v>
      </c>
      <c r="I39" t="str">
        <f>VLOOKUP(A39,HOP!A:U,21,0)</f>
        <v>直采</v>
      </c>
    </row>
    <row r="40" ht="14.25" hidden="1" customHeight="1" spans="1:9">
      <c r="A40" s="6" t="s">
        <v>399</v>
      </c>
      <c r="B40" s="7" t="s">
        <v>270</v>
      </c>
      <c r="C40" s="7" t="s">
        <v>375</v>
      </c>
      <c r="D40" s="3">
        <v>1640</v>
      </c>
      <c r="E40" t="str">
        <f>VLOOKUP(A40,HOP!A:L,12,0)</f>
        <v>1640.00</v>
      </c>
      <c r="F40" t="str">
        <f>VLOOKUP(A40,HOP!A:C,3,0)</f>
        <v>3182066</v>
      </c>
      <c r="G40">
        <f t="shared" si="0"/>
        <v>0</v>
      </c>
      <c r="H40" t="str">
        <f t="shared" si="1"/>
        <v>，3182066</v>
      </c>
      <c r="I40" t="str">
        <f>VLOOKUP(A40,HOP!A:U,21,0)</f>
        <v>直连</v>
      </c>
    </row>
    <row r="41" ht="14.25" hidden="1" customHeight="1" spans="1:10">
      <c r="A41" s="42" t="s">
        <v>407</v>
      </c>
      <c r="B41" s="7" t="s">
        <v>412</v>
      </c>
      <c r="C41" s="7" t="s">
        <v>413</v>
      </c>
      <c r="D41" s="3">
        <v>496.07</v>
      </c>
      <c r="E41">
        <v>551</v>
      </c>
      <c r="F41">
        <v>3180657</v>
      </c>
      <c r="G41">
        <f t="shared" si="0"/>
        <v>-54.93</v>
      </c>
      <c r="H41" t="str">
        <f t="shared" si="1"/>
        <v>，3180657</v>
      </c>
      <c r="I41" t="e">
        <f>VLOOKUP(A41,HOP!A:U,21,0)</f>
        <v>#N/A</v>
      </c>
      <c r="J41" s="5" t="s">
        <v>506</v>
      </c>
    </row>
    <row r="42" ht="14.25" hidden="1" customHeight="1" spans="1:9">
      <c r="A42" s="6" t="s">
        <v>421</v>
      </c>
      <c r="B42" s="7" t="s">
        <v>426</v>
      </c>
      <c r="C42" s="7" t="s">
        <v>427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431</v>
      </c>
      <c r="B43" s="7" t="s">
        <v>375</v>
      </c>
      <c r="C43" s="7" t="s">
        <v>214</v>
      </c>
      <c r="D43" s="3">
        <v>605</v>
      </c>
      <c r="E43" t="str">
        <f>VLOOKUP(A43,HOP!A:L,12,0)</f>
        <v>605.00</v>
      </c>
      <c r="F43" t="str">
        <f>VLOOKUP(A43,HOP!A:C,3,0)</f>
        <v>3187196</v>
      </c>
      <c r="G43">
        <f t="shared" si="0"/>
        <v>0</v>
      </c>
      <c r="H43" t="str">
        <f t="shared" si="1"/>
        <v>，3187196</v>
      </c>
      <c r="I43" t="str">
        <f>VLOOKUP(A43,HOP!A:U,21,0)</f>
        <v>直连</v>
      </c>
    </row>
    <row r="44" ht="14.25" hidden="1" customHeight="1" spans="1:9">
      <c r="A44" s="6" t="s">
        <v>440</v>
      </c>
      <c r="B44" s="7" t="s">
        <v>270</v>
      </c>
      <c r="C44" s="7" t="s">
        <v>214</v>
      </c>
      <c r="D44" s="3">
        <v>717</v>
      </c>
      <c r="E44" t="str">
        <f>VLOOKUP(A44,HOP!A:L,12,0)</f>
        <v>717.00</v>
      </c>
      <c r="F44" t="str">
        <f>VLOOKUP(A44,HOP!A:C,3,0)</f>
        <v>3022646</v>
      </c>
      <c r="G44">
        <f t="shared" si="0"/>
        <v>0</v>
      </c>
      <c r="H44" t="str">
        <f t="shared" si="1"/>
        <v>，3022646</v>
      </c>
      <c r="I44" t="str">
        <f>VLOOKUP(A44,HOP!A:U,21,0)</f>
        <v>直连</v>
      </c>
    </row>
    <row r="45" ht="14.25" hidden="1" customHeight="1" spans="1:9">
      <c r="A45" s="6" t="s">
        <v>450</v>
      </c>
      <c r="B45" s="7" t="s">
        <v>375</v>
      </c>
      <c r="C45" s="7" t="s">
        <v>214</v>
      </c>
      <c r="D45" s="3">
        <v>364</v>
      </c>
      <c r="E45" t="str">
        <f>VLOOKUP(A45,HOP!A:L,12,0)</f>
        <v>364.00</v>
      </c>
      <c r="F45" t="str">
        <f>VLOOKUP(A45,HOP!A:C,3,0)</f>
        <v>3086002</v>
      </c>
      <c r="G45">
        <f t="shared" si="0"/>
        <v>0</v>
      </c>
      <c r="H45" t="str">
        <f t="shared" si="1"/>
        <v>，3086002</v>
      </c>
      <c r="I45" t="str">
        <f>VLOOKUP(A45,HOP!A:U,21,0)</f>
        <v>直连</v>
      </c>
    </row>
    <row r="46" ht="14.25" customHeight="1" spans="1:9">
      <c r="A46" s="6" t="s">
        <v>459</v>
      </c>
      <c r="B46" s="7" t="s">
        <v>375</v>
      </c>
      <c r="C46" s="7" t="s">
        <v>214</v>
      </c>
      <c r="D46" s="3">
        <v>2740</v>
      </c>
      <c r="E46" t="str">
        <f>VLOOKUP(A46,HOP!A:L,12,0)</f>
        <v>2740.00</v>
      </c>
      <c r="F46" t="str">
        <f>VLOOKUP(A46,HOP!A:C,3,0)</f>
        <v>3159224</v>
      </c>
      <c r="G46">
        <f t="shared" si="0"/>
        <v>0</v>
      </c>
      <c r="H46" t="str">
        <f t="shared" si="1"/>
        <v>，3159224</v>
      </c>
      <c r="I46" t="str">
        <f>VLOOKUP(A46,HOP!A:U,21,0)</f>
        <v>直采</v>
      </c>
    </row>
    <row r="47" ht="14.25" customHeight="1" spans="1:9">
      <c r="A47" s="6" t="s">
        <v>465</v>
      </c>
      <c r="B47" s="7" t="s">
        <v>270</v>
      </c>
      <c r="C47" s="7" t="s">
        <v>214</v>
      </c>
      <c r="D47" s="3">
        <v>3435</v>
      </c>
      <c r="E47" t="str">
        <f>VLOOKUP(A47,HOP!A:L,12,0)</f>
        <v>3435.00</v>
      </c>
      <c r="F47" t="str">
        <f>VLOOKUP(A47,HOP!A:C,3,0)</f>
        <v>3172225</v>
      </c>
      <c r="G47">
        <f t="shared" si="0"/>
        <v>0</v>
      </c>
      <c r="H47" t="str">
        <f t="shared" si="1"/>
        <v>，3172225</v>
      </c>
      <c r="I47" t="str">
        <f>VLOOKUP(A47,HOP!A:U,21,0)</f>
        <v>直采</v>
      </c>
    </row>
    <row r="48" ht="14.25" customHeight="1" spans="1:9">
      <c r="A48" s="6" t="s">
        <v>474</v>
      </c>
      <c r="B48" s="7" t="s">
        <v>270</v>
      </c>
      <c r="C48" s="7" t="s">
        <v>214</v>
      </c>
      <c r="D48" s="3">
        <v>2608</v>
      </c>
      <c r="E48" t="str">
        <f>VLOOKUP(A48,HOP!A:L,12,0)</f>
        <v>2607.99</v>
      </c>
      <c r="F48" t="str">
        <f>VLOOKUP(A48,HOP!A:C,3,0)</f>
        <v>3182108</v>
      </c>
      <c r="G48">
        <f t="shared" si="0"/>
        <v>0.0100000000002183</v>
      </c>
      <c r="H48" t="str">
        <f t="shared" si="1"/>
        <v>，3182108</v>
      </c>
      <c r="I48" t="str">
        <f>VLOOKUP(A48,HOP!A:U,21,0)</f>
        <v>直采</v>
      </c>
    </row>
    <row r="49" ht="14.25" customHeight="1" spans="1:9">
      <c r="A49" s="6" t="s">
        <v>480</v>
      </c>
      <c r="B49" s="7" t="s">
        <v>375</v>
      </c>
      <c r="C49" s="7" t="s">
        <v>214</v>
      </c>
      <c r="D49" s="3">
        <v>273</v>
      </c>
      <c r="E49" t="str">
        <f>VLOOKUP(A49,HOP!A:L,12,0)</f>
        <v>273.00</v>
      </c>
      <c r="F49" t="str">
        <f>VLOOKUP(A49,HOP!A:C,3,0)</f>
        <v>3189341</v>
      </c>
      <c r="G49">
        <f t="shared" si="0"/>
        <v>0</v>
      </c>
      <c r="H49" t="str">
        <f t="shared" si="1"/>
        <v>，3189341</v>
      </c>
      <c r="I49" t="str">
        <f>VLOOKUP(A49,HOP!A:U,21,0)</f>
        <v>直采</v>
      </c>
    </row>
    <row r="50" ht="14.25" customHeight="1" spans="1:9">
      <c r="A50" s="6" t="s">
        <v>485</v>
      </c>
      <c r="B50" s="7" t="s">
        <v>270</v>
      </c>
      <c r="C50" s="7" t="s">
        <v>214</v>
      </c>
      <c r="D50" s="3">
        <v>2489</v>
      </c>
      <c r="E50" t="str">
        <f>VLOOKUP(A50,HOP!A:L,12,0)</f>
        <v>2489.01</v>
      </c>
      <c r="F50" t="str">
        <f>VLOOKUP(A50,HOP!A:C,3,0)</f>
        <v>3180165</v>
      </c>
      <c r="G50">
        <f t="shared" si="0"/>
        <v>-0.0100000000002183</v>
      </c>
      <c r="H50" t="str">
        <f t="shared" si="1"/>
        <v>，3180165</v>
      </c>
      <c r="I50" t="str">
        <f>VLOOKUP(A50,HOP!A:U,21,0)</f>
        <v>直采</v>
      </c>
    </row>
    <row r="52" spans="4:4">
      <c r="D52" s="3">
        <f>SUM(D2:D51)</f>
        <v>80641.07</v>
      </c>
    </row>
    <row r="54" ht="14.25" spans="4:4">
      <c r="D54" s="8" t="s">
        <v>23</v>
      </c>
    </row>
    <row r="58" spans="1:3">
      <c r="A58" t="s">
        <v>507</v>
      </c>
      <c r="C58">
        <v>65165.07</v>
      </c>
    </row>
    <row r="59" spans="1:3">
      <c r="A59" t="s">
        <v>508</v>
      </c>
      <c r="C59">
        <v>15476</v>
      </c>
    </row>
    <row r="60" spans="1:3">
      <c r="A60" s="5" t="s">
        <v>509</v>
      </c>
      <c r="C60">
        <f>SUBTOTAL(9,C58:C59)</f>
        <v>80641.07</v>
      </c>
    </row>
  </sheetData>
  <autoFilter ref="A1:I50">
    <filterColumn colId="3">
      <filters>
        <filter val="1,066.00"/>
        <filter val="1,151.00"/>
        <filter val="1,157.00"/>
        <filter val="1,183.00"/>
        <filter val="1,220.00"/>
        <filter val="1,313.00"/>
        <filter val="1,491.00"/>
        <filter val="1,494.00"/>
        <filter val="1,524.00"/>
        <filter val="1,610.00"/>
        <filter val="1,640.00"/>
        <filter val="1,847.00"/>
        <filter val="1,980.00"/>
        <filter val="8,370.00"/>
        <filter val="7,356.00"/>
        <filter val="3,435.00"/>
        <filter val="7,712.00"/>
        <filter val="3,960.00"/>
        <filter val="175.00"/>
        <filter val="273.00"/>
        <filter val="294.00"/>
        <filter val="364.00"/>
        <filter val="413.00"/>
        <filter val="448.00"/>
        <filter val="546.00"/>
        <filter val="566.00"/>
        <filter val="572.00"/>
        <filter val="605.00"/>
        <filter val="717.00"/>
        <filter val="882.00"/>
        <filter val="988.00"/>
        <filter val="2,082.00"/>
        <filter val="2,296.00"/>
        <filter val="2,330.00"/>
        <filter val="2,377.00"/>
        <filter val="2,489.00"/>
        <filter val="2,608.00"/>
        <filter val="2,740.00"/>
        <filter val="2,838.00"/>
        <filter val="496.07"/>
      </filters>
    </filterColumn>
    <filterColumn colId="8">
      <filters>
        <filter val="直采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510</v>
      </c>
      <c r="B1" s="2" t="s">
        <v>511</v>
      </c>
      <c r="C1" s="2" t="s">
        <v>512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513</v>
      </c>
      <c r="I1" s="2" t="s">
        <v>514</v>
      </c>
      <c r="J1" s="2" t="s">
        <v>515</v>
      </c>
      <c r="K1" s="2" t="s">
        <v>516</v>
      </c>
      <c r="L1" s="2" t="s">
        <v>517</v>
      </c>
      <c r="M1" s="2" t="s">
        <v>518</v>
      </c>
      <c r="N1" s="2" t="s">
        <v>519</v>
      </c>
      <c r="O1" s="2" t="s">
        <v>520</v>
      </c>
      <c r="P1" s="2" t="s">
        <v>521</v>
      </c>
      <c r="Q1" s="2" t="s">
        <v>522</v>
      </c>
      <c r="R1" s="2" t="s">
        <v>523</v>
      </c>
      <c r="S1" s="2" t="s">
        <v>524</v>
      </c>
      <c r="T1" s="2" t="s">
        <v>525</v>
      </c>
      <c r="U1" s="2" t="s">
        <v>526</v>
      </c>
      <c r="V1" s="2" t="s">
        <v>527</v>
      </c>
    </row>
    <row r="2" s="1" customFormat="1" spans="1:22">
      <c r="A2" s="1" t="s">
        <v>480</v>
      </c>
      <c r="B2" s="1" t="s">
        <v>375</v>
      </c>
      <c r="C2" s="1" t="s">
        <v>481</v>
      </c>
      <c r="D2" s="1" t="s">
        <v>528</v>
      </c>
      <c r="E2" s="1" t="s">
        <v>529</v>
      </c>
      <c r="F2" s="1" t="s">
        <v>375</v>
      </c>
      <c r="G2" s="1" t="s">
        <v>214</v>
      </c>
      <c r="H2" s="1" t="s">
        <v>530</v>
      </c>
      <c r="I2" s="1" t="s">
        <v>531</v>
      </c>
      <c r="J2" s="1" t="s">
        <v>532</v>
      </c>
      <c r="K2" s="1" t="s">
        <v>531</v>
      </c>
      <c r="L2" s="1" t="s">
        <v>531</v>
      </c>
      <c r="M2" s="1" t="s">
        <v>533</v>
      </c>
      <c r="N2" s="1" t="s">
        <v>533</v>
      </c>
      <c r="O2" s="1" t="s">
        <v>534</v>
      </c>
      <c r="P2" s="1" t="s">
        <v>535</v>
      </c>
      <c r="Q2" s="1" t="s">
        <v>536</v>
      </c>
      <c r="R2" s="1" t="s">
        <v>537</v>
      </c>
      <c r="S2" s="1" t="s">
        <v>73</v>
      </c>
      <c r="T2" s="1" t="s">
        <v>538</v>
      </c>
      <c r="U2" s="1" t="s">
        <v>539</v>
      </c>
      <c r="V2" s="1" t="s">
        <v>540</v>
      </c>
    </row>
    <row r="3" s="1" customFormat="1" spans="1:22">
      <c r="A3" s="1" t="s">
        <v>345</v>
      </c>
      <c r="B3" s="1" t="s">
        <v>270</v>
      </c>
      <c r="C3" s="1" t="s">
        <v>346</v>
      </c>
      <c r="D3" s="1" t="s">
        <v>348</v>
      </c>
      <c r="E3" s="1" t="s">
        <v>541</v>
      </c>
      <c r="F3" s="1" t="s">
        <v>270</v>
      </c>
      <c r="G3" s="1" t="s">
        <v>314</v>
      </c>
      <c r="H3" s="1" t="s">
        <v>530</v>
      </c>
      <c r="I3" s="1" t="s">
        <v>542</v>
      </c>
      <c r="J3" s="1" t="s">
        <v>532</v>
      </c>
      <c r="K3" s="1" t="s">
        <v>542</v>
      </c>
      <c r="L3" s="1" t="s">
        <v>542</v>
      </c>
      <c r="M3" s="1" t="s">
        <v>533</v>
      </c>
      <c r="N3" s="1" t="s">
        <v>533</v>
      </c>
      <c r="O3" s="1" t="s">
        <v>534</v>
      </c>
      <c r="P3" s="1" t="s">
        <v>535</v>
      </c>
      <c r="Q3" s="1" t="s">
        <v>536</v>
      </c>
      <c r="R3" s="1" t="s">
        <v>543</v>
      </c>
      <c r="S3" s="1" t="s">
        <v>73</v>
      </c>
      <c r="T3" s="1" t="s">
        <v>538</v>
      </c>
      <c r="U3" s="1" t="s">
        <v>544</v>
      </c>
      <c r="V3" s="1" t="s">
        <v>545</v>
      </c>
    </row>
    <row r="4" s="1" customFormat="1" spans="1:22">
      <c r="A4" s="1" t="s">
        <v>474</v>
      </c>
      <c r="B4" s="1" t="s">
        <v>270</v>
      </c>
      <c r="C4" s="1" t="s">
        <v>475</v>
      </c>
      <c r="D4" s="1" t="s">
        <v>267</v>
      </c>
      <c r="E4" s="1" t="s">
        <v>546</v>
      </c>
      <c r="F4" s="1" t="s">
        <v>270</v>
      </c>
      <c r="G4" s="1" t="s">
        <v>214</v>
      </c>
      <c r="H4" s="1" t="s">
        <v>530</v>
      </c>
      <c r="I4" s="1" t="s">
        <v>547</v>
      </c>
      <c r="J4" s="1" t="s">
        <v>532</v>
      </c>
      <c r="K4" s="1" t="s">
        <v>547</v>
      </c>
      <c r="L4" s="1" t="s">
        <v>547</v>
      </c>
      <c r="M4" s="1" t="s">
        <v>533</v>
      </c>
      <c r="N4" s="1" t="s">
        <v>533</v>
      </c>
      <c r="O4" s="1" t="s">
        <v>534</v>
      </c>
      <c r="P4" s="1" t="s">
        <v>535</v>
      </c>
      <c r="Q4" s="1" t="s">
        <v>536</v>
      </c>
      <c r="R4" s="1" t="s">
        <v>548</v>
      </c>
      <c r="S4" s="1" t="s">
        <v>73</v>
      </c>
      <c r="T4" s="1" t="s">
        <v>538</v>
      </c>
      <c r="U4" s="1" t="s">
        <v>539</v>
      </c>
      <c r="V4" s="1" t="s">
        <v>540</v>
      </c>
    </row>
    <row r="5" s="1" customFormat="1" spans="1:22">
      <c r="A5" s="1" t="s">
        <v>399</v>
      </c>
      <c r="B5" s="1" t="s">
        <v>270</v>
      </c>
      <c r="C5" s="1" t="s">
        <v>400</v>
      </c>
      <c r="D5" s="1" t="s">
        <v>402</v>
      </c>
      <c r="E5" s="1" t="s">
        <v>549</v>
      </c>
      <c r="F5" s="1" t="s">
        <v>270</v>
      </c>
      <c r="G5" s="1" t="s">
        <v>375</v>
      </c>
      <c r="H5" s="1" t="s">
        <v>530</v>
      </c>
      <c r="I5" s="1" t="s">
        <v>550</v>
      </c>
      <c r="J5" s="1" t="s">
        <v>532</v>
      </c>
      <c r="K5" s="1" t="s">
        <v>550</v>
      </c>
      <c r="L5" s="1" t="s">
        <v>550</v>
      </c>
      <c r="M5" s="1" t="s">
        <v>533</v>
      </c>
      <c r="N5" s="1" t="s">
        <v>533</v>
      </c>
      <c r="O5" s="1" t="s">
        <v>534</v>
      </c>
      <c r="P5" s="1" t="s">
        <v>535</v>
      </c>
      <c r="Q5" s="1" t="s">
        <v>536</v>
      </c>
      <c r="R5" s="1" t="s">
        <v>551</v>
      </c>
      <c r="S5" s="1" t="s">
        <v>73</v>
      </c>
      <c r="T5" s="1" t="s">
        <v>538</v>
      </c>
      <c r="U5" s="1" t="s">
        <v>544</v>
      </c>
      <c r="V5" s="1" t="s">
        <v>545</v>
      </c>
    </row>
    <row r="6" s="1" customFormat="1" spans="1:22">
      <c r="A6" s="1" t="s">
        <v>431</v>
      </c>
      <c r="B6" s="1" t="s">
        <v>314</v>
      </c>
      <c r="C6" s="1" t="s">
        <v>432</v>
      </c>
      <c r="D6" s="1" t="s">
        <v>434</v>
      </c>
      <c r="E6" s="1" t="s">
        <v>552</v>
      </c>
      <c r="F6" s="1" t="s">
        <v>375</v>
      </c>
      <c r="G6" s="1" t="s">
        <v>214</v>
      </c>
      <c r="H6" s="1" t="s">
        <v>530</v>
      </c>
      <c r="I6" s="1" t="s">
        <v>553</v>
      </c>
      <c r="J6" s="1" t="s">
        <v>532</v>
      </c>
      <c r="K6" s="1" t="s">
        <v>553</v>
      </c>
      <c r="L6" s="1" t="s">
        <v>553</v>
      </c>
      <c r="M6" s="1" t="s">
        <v>533</v>
      </c>
      <c r="N6" s="1" t="s">
        <v>533</v>
      </c>
      <c r="O6" s="1" t="s">
        <v>534</v>
      </c>
      <c r="P6" s="1" t="s">
        <v>535</v>
      </c>
      <c r="Q6" s="1" t="s">
        <v>536</v>
      </c>
      <c r="R6" s="1" t="s">
        <v>554</v>
      </c>
      <c r="S6" s="1" t="s">
        <v>73</v>
      </c>
      <c r="T6" s="1" t="s">
        <v>538</v>
      </c>
      <c r="U6" s="1" t="s">
        <v>544</v>
      </c>
      <c r="V6" s="1" t="s">
        <v>555</v>
      </c>
    </row>
    <row r="7" s="1" customFormat="1" spans="1:22">
      <c r="A7" s="1" t="s">
        <v>333</v>
      </c>
      <c r="B7" s="1" t="s">
        <v>134</v>
      </c>
      <c r="C7" s="1" t="s">
        <v>334</v>
      </c>
      <c r="D7" s="1" t="s">
        <v>556</v>
      </c>
      <c r="E7" s="1" t="s">
        <v>557</v>
      </c>
      <c r="F7" s="1" t="s">
        <v>224</v>
      </c>
      <c r="G7" s="1" t="s">
        <v>314</v>
      </c>
      <c r="H7" s="1" t="s">
        <v>530</v>
      </c>
      <c r="I7" s="1" t="s">
        <v>558</v>
      </c>
      <c r="J7" s="1" t="s">
        <v>532</v>
      </c>
      <c r="K7" s="1" t="s">
        <v>558</v>
      </c>
      <c r="L7" s="1" t="s">
        <v>558</v>
      </c>
      <c r="M7" s="1" t="s">
        <v>533</v>
      </c>
      <c r="N7" s="1" t="s">
        <v>533</v>
      </c>
      <c r="O7" s="1" t="s">
        <v>534</v>
      </c>
      <c r="P7" s="1" t="s">
        <v>535</v>
      </c>
      <c r="Q7" s="1" t="s">
        <v>536</v>
      </c>
      <c r="R7" s="1" t="s">
        <v>559</v>
      </c>
      <c r="S7" s="1" t="s">
        <v>73</v>
      </c>
      <c r="T7" s="1" t="s">
        <v>538</v>
      </c>
      <c r="U7" s="1" t="s">
        <v>539</v>
      </c>
      <c r="V7" s="1" t="s">
        <v>540</v>
      </c>
    </row>
    <row r="8" s="1" customFormat="1" spans="1:22">
      <c r="A8" s="1" t="s">
        <v>301</v>
      </c>
      <c r="B8" s="1" t="s">
        <v>81</v>
      </c>
      <c r="C8" s="1" t="s">
        <v>302</v>
      </c>
      <c r="D8" s="1" t="s">
        <v>556</v>
      </c>
      <c r="E8" s="1" t="s">
        <v>560</v>
      </c>
      <c r="F8" s="1" t="s">
        <v>134</v>
      </c>
      <c r="G8" s="1" t="s">
        <v>270</v>
      </c>
      <c r="H8" s="1" t="s">
        <v>530</v>
      </c>
      <c r="I8" s="1" t="s">
        <v>558</v>
      </c>
      <c r="J8" s="1" t="s">
        <v>532</v>
      </c>
      <c r="K8" s="1" t="s">
        <v>558</v>
      </c>
      <c r="L8" s="1" t="s">
        <v>558</v>
      </c>
      <c r="M8" s="1" t="s">
        <v>533</v>
      </c>
      <c r="N8" s="1" t="s">
        <v>533</v>
      </c>
      <c r="O8" s="1" t="s">
        <v>534</v>
      </c>
      <c r="P8" s="1" t="s">
        <v>535</v>
      </c>
      <c r="Q8" s="1" t="s">
        <v>536</v>
      </c>
      <c r="R8" s="1" t="s">
        <v>561</v>
      </c>
      <c r="S8" s="1" t="s">
        <v>73</v>
      </c>
      <c r="T8" s="1" t="s">
        <v>538</v>
      </c>
      <c r="U8" s="1" t="s">
        <v>539</v>
      </c>
      <c r="V8" s="1" t="s">
        <v>540</v>
      </c>
    </row>
    <row r="9" s="1" customFormat="1" spans="1:22">
      <c r="A9" s="1" t="s">
        <v>292</v>
      </c>
      <c r="B9" s="1" t="s">
        <v>81</v>
      </c>
      <c r="C9" s="1" t="s">
        <v>293</v>
      </c>
      <c r="D9" s="1" t="s">
        <v>556</v>
      </c>
      <c r="E9" s="1" t="s">
        <v>562</v>
      </c>
      <c r="F9" s="1" t="s">
        <v>134</v>
      </c>
      <c r="G9" s="1" t="s">
        <v>270</v>
      </c>
      <c r="H9" s="1" t="s">
        <v>530</v>
      </c>
      <c r="I9" s="1" t="s">
        <v>558</v>
      </c>
      <c r="J9" s="1" t="s">
        <v>532</v>
      </c>
      <c r="K9" s="1" t="s">
        <v>558</v>
      </c>
      <c r="L9" s="1" t="s">
        <v>558</v>
      </c>
      <c r="M9" s="1" t="s">
        <v>533</v>
      </c>
      <c r="N9" s="1" t="s">
        <v>533</v>
      </c>
      <c r="O9" s="1" t="s">
        <v>534</v>
      </c>
      <c r="P9" s="1" t="s">
        <v>535</v>
      </c>
      <c r="Q9" s="1" t="s">
        <v>536</v>
      </c>
      <c r="R9" s="1" t="s">
        <v>563</v>
      </c>
      <c r="S9" s="1" t="s">
        <v>73</v>
      </c>
      <c r="T9" s="1" t="s">
        <v>538</v>
      </c>
      <c r="U9" s="1" t="s">
        <v>539</v>
      </c>
      <c r="V9" s="1" t="s">
        <v>540</v>
      </c>
    </row>
    <row r="10" s="1" customFormat="1" spans="1:22">
      <c r="A10" s="1" t="s">
        <v>336</v>
      </c>
      <c r="B10" s="1" t="s">
        <v>270</v>
      </c>
      <c r="C10" s="1" t="s">
        <v>337</v>
      </c>
      <c r="D10" s="1" t="s">
        <v>339</v>
      </c>
      <c r="E10" s="1" t="s">
        <v>564</v>
      </c>
      <c r="F10" s="1" t="s">
        <v>270</v>
      </c>
      <c r="G10" s="1" t="s">
        <v>314</v>
      </c>
      <c r="H10" s="1" t="s">
        <v>530</v>
      </c>
      <c r="I10" s="1" t="s">
        <v>565</v>
      </c>
      <c r="J10" s="1" t="s">
        <v>532</v>
      </c>
      <c r="K10" s="1" t="s">
        <v>565</v>
      </c>
      <c r="L10" s="1" t="s">
        <v>565</v>
      </c>
      <c r="M10" s="1" t="s">
        <v>533</v>
      </c>
      <c r="N10" s="1" t="s">
        <v>533</v>
      </c>
      <c r="O10" s="1" t="s">
        <v>534</v>
      </c>
      <c r="P10" s="1" t="s">
        <v>535</v>
      </c>
      <c r="Q10" s="1" t="s">
        <v>536</v>
      </c>
      <c r="R10" s="1" t="s">
        <v>566</v>
      </c>
      <c r="S10" s="1" t="s">
        <v>73</v>
      </c>
      <c r="T10" s="1" t="s">
        <v>538</v>
      </c>
      <c r="U10" s="1" t="s">
        <v>544</v>
      </c>
      <c r="V10" s="1" t="s">
        <v>540</v>
      </c>
    </row>
    <row r="11" s="1" customFormat="1" spans="1:22">
      <c r="A11" s="1" t="s">
        <v>190</v>
      </c>
      <c r="B11" s="1" t="s">
        <v>81</v>
      </c>
      <c r="C11" s="1" t="s">
        <v>191</v>
      </c>
      <c r="D11" s="1" t="s">
        <v>567</v>
      </c>
      <c r="E11" s="1" t="s">
        <v>568</v>
      </c>
      <c r="F11" s="1" t="s">
        <v>81</v>
      </c>
      <c r="G11" s="1" t="s">
        <v>134</v>
      </c>
      <c r="H11" s="1" t="s">
        <v>530</v>
      </c>
      <c r="I11" s="1" t="s">
        <v>569</v>
      </c>
      <c r="J11" s="1" t="s">
        <v>532</v>
      </c>
      <c r="K11" s="1" t="s">
        <v>569</v>
      </c>
      <c r="L11" s="1" t="s">
        <v>569</v>
      </c>
      <c r="M11" s="1" t="s">
        <v>533</v>
      </c>
      <c r="N11" s="1" t="s">
        <v>533</v>
      </c>
      <c r="O11" s="1" t="s">
        <v>534</v>
      </c>
      <c r="P11" s="1" t="s">
        <v>535</v>
      </c>
      <c r="Q11" s="1" t="s">
        <v>536</v>
      </c>
      <c r="R11" s="1" t="s">
        <v>570</v>
      </c>
      <c r="S11" s="1" t="s">
        <v>73</v>
      </c>
      <c r="T11" s="1" t="s">
        <v>538</v>
      </c>
      <c r="U11" s="1" t="s">
        <v>544</v>
      </c>
      <c r="V11" s="1" t="s">
        <v>571</v>
      </c>
    </row>
    <row r="12" s="1" customFormat="1" spans="1:22">
      <c r="A12" s="1" t="s">
        <v>228</v>
      </c>
      <c r="B12" s="1" t="s">
        <v>81</v>
      </c>
      <c r="C12" s="1" t="s">
        <v>229</v>
      </c>
      <c r="D12" s="1" t="s">
        <v>572</v>
      </c>
      <c r="E12" s="1" t="s">
        <v>573</v>
      </c>
      <c r="F12" s="1" t="s">
        <v>134</v>
      </c>
      <c r="G12" s="1" t="s">
        <v>224</v>
      </c>
      <c r="H12" s="1" t="s">
        <v>530</v>
      </c>
      <c r="I12" s="1" t="s">
        <v>574</v>
      </c>
      <c r="J12" s="1" t="s">
        <v>532</v>
      </c>
      <c r="K12" s="1" t="s">
        <v>574</v>
      </c>
      <c r="L12" s="1" t="s">
        <v>574</v>
      </c>
      <c r="M12" s="1" t="s">
        <v>533</v>
      </c>
      <c r="N12" s="1" t="s">
        <v>533</v>
      </c>
      <c r="O12" s="1" t="s">
        <v>534</v>
      </c>
      <c r="P12" s="1" t="s">
        <v>535</v>
      </c>
      <c r="Q12" s="1" t="s">
        <v>536</v>
      </c>
      <c r="R12" s="1" t="s">
        <v>575</v>
      </c>
      <c r="S12" s="1" t="s">
        <v>73</v>
      </c>
      <c r="T12" s="1" t="s">
        <v>538</v>
      </c>
      <c r="U12" s="1" t="s">
        <v>539</v>
      </c>
      <c r="V12" s="1" t="s">
        <v>540</v>
      </c>
    </row>
    <row r="13" s="1" customFormat="1" spans="1:22">
      <c r="A13" s="1" t="s">
        <v>255</v>
      </c>
      <c r="B13" s="1" t="s">
        <v>124</v>
      </c>
      <c r="C13" s="1" t="s">
        <v>256</v>
      </c>
      <c r="D13" s="1" t="s">
        <v>258</v>
      </c>
      <c r="E13" s="1" t="s">
        <v>576</v>
      </c>
      <c r="F13" s="1" t="s">
        <v>124</v>
      </c>
      <c r="G13" s="1" t="s">
        <v>224</v>
      </c>
      <c r="H13" s="1" t="s">
        <v>530</v>
      </c>
      <c r="I13" s="1" t="s">
        <v>577</v>
      </c>
      <c r="J13" s="1" t="s">
        <v>532</v>
      </c>
      <c r="K13" s="1" t="s">
        <v>577</v>
      </c>
      <c r="L13" s="1" t="s">
        <v>577</v>
      </c>
      <c r="M13" s="1" t="s">
        <v>533</v>
      </c>
      <c r="N13" s="1" t="s">
        <v>533</v>
      </c>
      <c r="O13" s="1" t="s">
        <v>534</v>
      </c>
      <c r="P13" s="1" t="s">
        <v>535</v>
      </c>
      <c r="Q13" s="1" t="s">
        <v>536</v>
      </c>
      <c r="R13" s="1" t="s">
        <v>578</v>
      </c>
      <c r="S13" s="1" t="s">
        <v>73</v>
      </c>
      <c r="T13" s="1" t="s">
        <v>538</v>
      </c>
      <c r="U13" s="1" t="s">
        <v>544</v>
      </c>
      <c r="V13" s="1" t="s">
        <v>579</v>
      </c>
    </row>
    <row r="14" s="1" customFormat="1" spans="1:22">
      <c r="A14" s="1" t="s">
        <v>183</v>
      </c>
      <c r="B14" s="1" t="s">
        <v>80</v>
      </c>
      <c r="C14" s="1" t="s">
        <v>184</v>
      </c>
      <c r="D14" s="1" t="s">
        <v>160</v>
      </c>
      <c r="E14" s="1" t="s">
        <v>580</v>
      </c>
      <c r="F14" s="1" t="s">
        <v>81</v>
      </c>
      <c r="G14" s="1" t="s">
        <v>134</v>
      </c>
      <c r="H14" s="1" t="s">
        <v>530</v>
      </c>
      <c r="I14" s="1" t="s">
        <v>581</v>
      </c>
      <c r="J14" s="1" t="s">
        <v>532</v>
      </c>
      <c r="K14" s="1" t="s">
        <v>581</v>
      </c>
      <c r="L14" s="1" t="s">
        <v>581</v>
      </c>
      <c r="M14" s="1" t="s">
        <v>533</v>
      </c>
      <c r="N14" s="1" t="s">
        <v>533</v>
      </c>
      <c r="O14" s="1" t="s">
        <v>534</v>
      </c>
      <c r="P14" s="1" t="s">
        <v>535</v>
      </c>
      <c r="Q14" s="1" t="s">
        <v>536</v>
      </c>
      <c r="R14" s="1" t="s">
        <v>582</v>
      </c>
      <c r="S14" s="1" t="s">
        <v>73</v>
      </c>
      <c r="T14" s="1" t="s">
        <v>538</v>
      </c>
      <c r="U14" s="1" t="s">
        <v>539</v>
      </c>
      <c r="V14" s="1" t="s">
        <v>540</v>
      </c>
    </row>
    <row r="15" s="1" customFormat="1" spans="1:22">
      <c r="A15" s="1" t="s">
        <v>465</v>
      </c>
      <c r="B15" s="1" t="s">
        <v>80</v>
      </c>
      <c r="C15" s="1" t="s">
        <v>466</v>
      </c>
      <c r="D15" s="1" t="s">
        <v>468</v>
      </c>
      <c r="E15" s="1" t="s">
        <v>583</v>
      </c>
      <c r="F15" s="1" t="s">
        <v>270</v>
      </c>
      <c r="G15" s="1" t="s">
        <v>214</v>
      </c>
      <c r="H15" s="1" t="s">
        <v>530</v>
      </c>
      <c r="I15" s="1" t="s">
        <v>584</v>
      </c>
      <c r="J15" s="1" t="s">
        <v>532</v>
      </c>
      <c r="K15" s="1" t="s">
        <v>584</v>
      </c>
      <c r="L15" s="1" t="s">
        <v>584</v>
      </c>
      <c r="M15" s="1" t="s">
        <v>533</v>
      </c>
      <c r="N15" s="1" t="s">
        <v>533</v>
      </c>
      <c r="O15" s="1" t="s">
        <v>534</v>
      </c>
      <c r="P15" s="1" t="s">
        <v>535</v>
      </c>
      <c r="Q15" s="1" t="s">
        <v>536</v>
      </c>
      <c r="R15" s="1" t="s">
        <v>585</v>
      </c>
      <c r="S15" s="1" t="s">
        <v>73</v>
      </c>
      <c r="T15" s="1" t="s">
        <v>538</v>
      </c>
      <c r="U15" s="1" t="s">
        <v>539</v>
      </c>
      <c r="V15" s="1" t="s">
        <v>540</v>
      </c>
    </row>
    <row r="16" s="1" customFormat="1" spans="1:22">
      <c r="A16" s="1" t="s">
        <v>388</v>
      </c>
      <c r="B16" s="1" t="s">
        <v>80</v>
      </c>
      <c r="C16" s="1" t="s">
        <v>389</v>
      </c>
      <c r="D16" s="1" t="s">
        <v>586</v>
      </c>
      <c r="E16" s="1" t="s">
        <v>587</v>
      </c>
      <c r="F16" s="1" t="s">
        <v>314</v>
      </c>
      <c r="G16" s="1" t="s">
        <v>375</v>
      </c>
      <c r="H16" s="1" t="s">
        <v>530</v>
      </c>
      <c r="I16" s="1" t="s">
        <v>588</v>
      </c>
      <c r="J16" s="1" t="s">
        <v>532</v>
      </c>
      <c r="K16" s="1" t="s">
        <v>588</v>
      </c>
      <c r="L16" s="1" t="s">
        <v>588</v>
      </c>
      <c r="M16" s="1" t="s">
        <v>533</v>
      </c>
      <c r="N16" s="1" t="s">
        <v>533</v>
      </c>
      <c r="O16" s="1" t="s">
        <v>534</v>
      </c>
      <c r="P16" s="1" t="s">
        <v>535</v>
      </c>
      <c r="Q16" s="1" t="s">
        <v>536</v>
      </c>
      <c r="R16" s="1" t="s">
        <v>589</v>
      </c>
      <c r="S16" s="1" t="s">
        <v>73</v>
      </c>
      <c r="T16" s="1" t="s">
        <v>538</v>
      </c>
      <c r="U16" s="1" t="s">
        <v>539</v>
      </c>
      <c r="V16" s="1" t="s">
        <v>540</v>
      </c>
    </row>
    <row r="17" s="1" customFormat="1" spans="1:22">
      <c r="A17" s="1" t="s">
        <v>396</v>
      </c>
      <c r="B17" s="1" t="s">
        <v>80</v>
      </c>
      <c r="C17" s="1" t="s">
        <v>397</v>
      </c>
      <c r="D17" s="1" t="s">
        <v>586</v>
      </c>
      <c r="E17" s="1" t="s">
        <v>590</v>
      </c>
      <c r="F17" s="1" t="s">
        <v>314</v>
      </c>
      <c r="G17" s="1" t="s">
        <v>375</v>
      </c>
      <c r="H17" s="1" t="s">
        <v>530</v>
      </c>
      <c r="I17" s="1" t="s">
        <v>588</v>
      </c>
      <c r="J17" s="1" t="s">
        <v>532</v>
      </c>
      <c r="K17" s="1" t="s">
        <v>588</v>
      </c>
      <c r="L17" s="1" t="s">
        <v>588</v>
      </c>
      <c r="M17" s="1" t="s">
        <v>533</v>
      </c>
      <c r="N17" s="1" t="s">
        <v>533</v>
      </c>
      <c r="O17" s="1" t="s">
        <v>534</v>
      </c>
      <c r="P17" s="1" t="s">
        <v>535</v>
      </c>
      <c r="Q17" s="1" t="s">
        <v>536</v>
      </c>
      <c r="R17" s="1" t="s">
        <v>591</v>
      </c>
      <c r="S17" s="1" t="s">
        <v>73</v>
      </c>
      <c r="T17" s="1" t="s">
        <v>538</v>
      </c>
      <c r="U17" s="1" t="s">
        <v>539</v>
      </c>
      <c r="V17" s="1" t="s">
        <v>540</v>
      </c>
    </row>
    <row r="18" s="1" customFormat="1" spans="1:22">
      <c r="A18" s="1" t="s">
        <v>485</v>
      </c>
      <c r="B18" s="1" t="s">
        <v>224</v>
      </c>
      <c r="C18" s="1" t="s">
        <v>486</v>
      </c>
      <c r="D18" s="1" t="s">
        <v>592</v>
      </c>
      <c r="E18" s="1" t="s">
        <v>593</v>
      </c>
      <c r="F18" s="1" t="s">
        <v>270</v>
      </c>
      <c r="G18" s="1" t="s">
        <v>214</v>
      </c>
      <c r="H18" s="1" t="s">
        <v>530</v>
      </c>
      <c r="I18" s="1" t="s">
        <v>594</v>
      </c>
      <c r="J18" s="1" t="s">
        <v>532</v>
      </c>
      <c r="K18" s="1" t="s">
        <v>594</v>
      </c>
      <c r="L18" s="1" t="s">
        <v>594</v>
      </c>
      <c r="M18" s="1" t="s">
        <v>533</v>
      </c>
      <c r="N18" s="1" t="s">
        <v>533</v>
      </c>
      <c r="O18" s="1" t="s">
        <v>534</v>
      </c>
      <c r="P18" s="1" t="s">
        <v>535</v>
      </c>
      <c r="Q18" s="1" t="s">
        <v>536</v>
      </c>
      <c r="R18" s="1" t="s">
        <v>595</v>
      </c>
      <c r="S18" s="1" t="s">
        <v>73</v>
      </c>
      <c r="T18" s="1" t="s">
        <v>538</v>
      </c>
      <c r="U18" s="1" t="s">
        <v>539</v>
      </c>
      <c r="V18" s="1" t="s">
        <v>571</v>
      </c>
    </row>
    <row r="19" s="1" customFormat="1" spans="1:22">
      <c r="A19" s="1" t="s">
        <v>285</v>
      </c>
      <c r="B19" s="1" t="s">
        <v>80</v>
      </c>
      <c r="C19" s="1" t="s">
        <v>286</v>
      </c>
      <c r="D19" s="1" t="s">
        <v>222</v>
      </c>
      <c r="E19" s="1" t="s">
        <v>596</v>
      </c>
      <c r="F19" s="1" t="s">
        <v>81</v>
      </c>
      <c r="G19" s="1" t="s">
        <v>270</v>
      </c>
      <c r="H19" s="1" t="s">
        <v>530</v>
      </c>
      <c r="I19" s="1" t="s">
        <v>597</v>
      </c>
      <c r="J19" s="1" t="s">
        <v>532</v>
      </c>
      <c r="K19" s="1" t="s">
        <v>597</v>
      </c>
      <c r="L19" s="1" t="s">
        <v>597</v>
      </c>
      <c r="M19" s="1" t="s">
        <v>533</v>
      </c>
      <c r="N19" s="1" t="s">
        <v>533</v>
      </c>
      <c r="O19" s="1" t="s">
        <v>534</v>
      </c>
      <c r="P19" s="1" t="s">
        <v>535</v>
      </c>
      <c r="Q19" s="1" t="s">
        <v>536</v>
      </c>
      <c r="R19" s="1" t="s">
        <v>598</v>
      </c>
      <c r="S19" s="1" t="s">
        <v>73</v>
      </c>
      <c r="T19" s="1" t="s">
        <v>538</v>
      </c>
      <c r="U19" s="1" t="s">
        <v>539</v>
      </c>
      <c r="V19" s="1" t="s">
        <v>540</v>
      </c>
    </row>
    <row r="20" s="1" customFormat="1" spans="1:22">
      <c r="A20" s="1" t="s">
        <v>246</v>
      </c>
      <c r="B20" s="1" t="s">
        <v>114</v>
      </c>
      <c r="C20" s="1" t="s">
        <v>247</v>
      </c>
      <c r="D20" s="1" t="s">
        <v>249</v>
      </c>
      <c r="E20" s="1" t="s">
        <v>599</v>
      </c>
      <c r="F20" s="1" t="s">
        <v>124</v>
      </c>
      <c r="G20" s="1" t="s">
        <v>224</v>
      </c>
      <c r="H20" s="1" t="s">
        <v>530</v>
      </c>
      <c r="I20" s="1" t="s">
        <v>600</v>
      </c>
      <c r="J20" s="1" t="s">
        <v>532</v>
      </c>
      <c r="K20" s="1" t="s">
        <v>600</v>
      </c>
      <c r="L20" s="1" t="s">
        <v>600</v>
      </c>
      <c r="M20" s="1" t="s">
        <v>533</v>
      </c>
      <c r="N20" s="1" t="s">
        <v>533</v>
      </c>
      <c r="O20" s="1" t="s">
        <v>534</v>
      </c>
      <c r="P20" s="1" t="s">
        <v>535</v>
      </c>
      <c r="Q20" s="1" t="s">
        <v>536</v>
      </c>
      <c r="R20" s="1" t="s">
        <v>601</v>
      </c>
      <c r="S20" s="1" t="s">
        <v>73</v>
      </c>
      <c r="T20" s="1" t="s">
        <v>538</v>
      </c>
      <c r="U20" s="1" t="s">
        <v>544</v>
      </c>
      <c r="V20" s="1" t="s">
        <v>545</v>
      </c>
    </row>
    <row r="21" s="1" customFormat="1" spans="1:22">
      <c r="A21" s="1" t="s">
        <v>219</v>
      </c>
      <c r="B21" s="1" t="s">
        <v>114</v>
      </c>
      <c r="C21" s="1" t="s">
        <v>220</v>
      </c>
      <c r="D21" s="1" t="s">
        <v>222</v>
      </c>
      <c r="E21" s="1" t="s">
        <v>602</v>
      </c>
      <c r="F21" s="1" t="s">
        <v>124</v>
      </c>
      <c r="G21" s="1" t="s">
        <v>224</v>
      </c>
      <c r="H21" s="1" t="s">
        <v>530</v>
      </c>
      <c r="I21" s="1" t="s">
        <v>603</v>
      </c>
      <c r="J21" s="1" t="s">
        <v>532</v>
      </c>
      <c r="K21" s="1" t="s">
        <v>603</v>
      </c>
      <c r="L21" s="1" t="s">
        <v>603</v>
      </c>
      <c r="M21" s="1" t="s">
        <v>533</v>
      </c>
      <c r="N21" s="1" t="s">
        <v>533</v>
      </c>
      <c r="O21" s="1" t="s">
        <v>534</v>
      </c>
      <c r="P21" s="1" t="s">
        <v>535</v>
      </c>
      <c r="Q21" s="1" t="s">
        <v>536</v>
      </c>
      <c r="R21" s="1" t="s">
        <v>604</v>
      </c>
      <c r="S21" s="1" t="s">
        <v>73</v>
      </c>
      <c r="T21" s="1" t="s">
        <v>538</v>
      </c>
      <c r="U21" s="1" t="s">
        <v>539</v>
      </c>
      <c r="V21" s="1" t="s">
        <v>540</v>
      </c>
    </row>
    <row r="22" s="1" customFormat="1" spans="1:22">
      <c r="A22" s="1" t="s">
        <v>167</v>
      </c>
      <c r="B22" s="1" t="s">
        <v>172</v>
      </c>
      <c r="C22" s="1" t="s">
        <v>168</v>
      </c>
      <c r="D22" s="1" t="s">
        <v>528</v>
      </c>
      <c r="E22" s="1" t="s">
        <v>605</v>
      </c>
      <c r="F22" s="1" t="s">
        <v>93</v>
      </c>
      <c r="G22" s="1" t="s">
        <v>134</v>
      </c>
      <c r="H22" s="1" t="s">
        <v>530</v>
      </c>
      <c r="I22" s="1" t="s">
        <v>606</v>
      </c>
      <c r="J22" s="1" t="s">
        <v>532</v>
      </c>
      <c r="K22" s="1" t="s">
        <v>606</v>
      </c>
      <c r="L22" s="1" t="s">
        <v>606</v>
      </c>
      <c r="M22" s="1" t="s">
        <v>533</v>
      </c>
      <c r="N22" s="1" t="s">
        <v>533</v>
      </c>
      <c r="O22" s="1" t="s">
        <v>534</v>
      </c>
      <c r="P22" s="1" t="s">
        <v>535</v>
      </c>
      <c r="Q22" s="1" t="s">
        <v>536</v>
      </c>
      <c r="R22" s="1" t="s">
        <v>607</v>
      </c>
      <c r="S22" s="1" t="s">
        <v>73</v>
      </c>
      <c r="T22" s="1" t="s">
        <v>538</v>
      </c>
      <c r="U22" s="1" t="s">
        <v>539</v>
      </c>
      <c r="V22" s="1" t="s">
        <v>540</v>
      </c>
    </row>
    <row r="23" s="1" customFormat="1" spans="1:22">
      <c r="A23" s="1" t="s">
        <v>177</v>
      </c>
      <c r="B23" s="1" t="s">
        <v>172</v>
      </c>
      <c r="C23" s="1" t="s">
        <v>178</v>
      </c>
      <c r="D23" s="1" t="s">
        <v>528</v>
      </c>
      <c r="E23" s="1" t="s">
        <v>608</v>
      </c>
      <c r="F23" s="1" t="s">
        <v>93</v>
      </c>
      <c r="G23" s="1" t="s">
        <v>134</v>
      </c>
      <c r="H23" s="1" t="s">
        <v>530</v>
      </c>
      <c r="I23" s="1" t="s">
        <v>609</v>
      </c>
      <c r="J23" s="1" t="s">
        <v>532</v>
      </c>
      <c r="K23" s="1" t="s">
        <v>609</v>
      </c>
      <c r="L23" s="1" t="s">
        <v>609</v>
      </c>
      <c r="M23" s="1" t="s">
        <v>533</v>
      </c>
      <c r="N23" s="1" t="s">
        <v>533</v>
      </c>
      <c r="O23" s="1" t="s">
        <v>534</v>
      </c>
      <c r="P23" s="1" t="s">
        <v>535</v>
      </c>
      <c r="Q23" s="1" t="s">
        <v>536</v>
      </c>
      <c r="R23" s="1" t="s">
        <v>610</v>
      </c>
      <c r="S23" s="1" t="s">
        <v>73</v>
      </c>
      <c r="T23" s="1" t="s">
        <v>538</v>
      </c>
      <c r="U23" s="1" t="s">
        <v>539</v>
      </c>
      <c r="V23" s="1" t="s">
        <v>540</v>
      </c>
    </row>
    <row r="24" s="1" customFormat="1" spans="1:22">
      <c r="A24" s="1" t="s">
        <v>354</v>
      </c>
      <c r="B24" s="1" t="s">
        <v>224</v>
      </c>
      <c r="C24" s="1" t="s">
        <v>355</v>
      </c>
      <c r="D24" s="1" t="s">
        <v>249</v>
      </c>
      <c r="E24" s="1" t="s">
        <v>611</v>
      </c>
      <c r="F24" s="1" t="s">
        <v>270</v>
      </c>
      <c r="G24" s="1" t="s">
        <v>314</v>
      </c>
      <c r="H24" s="1" t="s">
        <v>530</v>
      </c>
      <c r="I24" s="1" t="s">
        <v>612</v>
      </c>
      <c r="J24" s="1" t="s">
        <v>532</v>
      </c>
      <c r="K24" s="1" t="s">
        <v>612</v>
      </c>
      <c r="L24" s="1" t="s">
        <v>612</v>
      </c>
      <c r="M24" s="1" t="s">
        <v>533</v>
      </c>
      <c r="N24" s="1" t="s">
        <v>533</v>
      </c>
      <c r="O24" s="1" t="s">
        <v>534</v>
      </c>
      <c r="P24" s="1" t="s">
        <v>535</v>
      </c>
      <c r="Q24" s="1" t="s">
        <v>536</v>
      </c>
      <c r="R24" s="1" t="s">
        <v>613</v>
      </c>
      <c r="S24" s="1" t="s">
        <v>73</v>
      </c>
      <c r="T24" s="1" t="s">
        <v>538</v>
      </c>
      <c r="U24" s="1" t="s">
        <v>544</v>
      </c>
      <c r="V24" s="1" t="s">
        <v>545</v>
      </c>
    </row>
    <row r="25" s="1" customFormat="1" spans="1:22">
      <c r="A25" s="1" t="s">
        <v>119</v>
      </c>
      <c r="B25" s="1" t="s">
        <v>80</v>
      </c>
      <c r="C25" s="1" t="s">
        <v>120</v>
      </c>
      <c r="D25" s="1" t="s">
        <v>122</v>
      </c>
      <c r="E25" s="1" t="s">
        <v>614</v>
      </c>
      <c r="F25" s="1" t="s">
        <v>124</v>
      </c>
      <c r="G25" s="1" t="s">
        <v>81</v>
      </c>
      <c r="H25" s="1" t="s">
        <v>530</v>
      </c>
      <c r="I25" s="1" t="s">
        <v>615</v>
      </c>
      <c r="J25" s="1" t="s">
        <v>532</v>
      </c>
      <c r="K25" s="1" t="s">
        <v>615</v>
      </c>
      <c r="L25" s="1" t="s">
        <v>615</v>
      </c>
      <c r="M25" s="1" t="s">
        <v>533</v>
      </c>
      <c r="N25" s="1" t="s">
        <v>533</v>
      </c>
      <c r="O25" s="1" t="s">
        <v>534</v>
      </c>
      <c r="P25" s="1" t="s">
        <v>535</v>
      </c>
      <c r="Q25" s="1" t="s">
        <v>536</v>
      </c>
      <c r="R25" s="1" t="s">
        <v>616</v>
      </c>
      <c r="S25" s="1" t="s">
        <v>73</v>
      </c>
      <c r="T25" s="1" t="s">
        <v>538</v>
      </c>
      <c r="U25" s="1" t="s">
        <v>544</v>
      </c>
      <c r="V25" s="1" t="s">
        <v>545</v>
      </c>
    </row>
    <row r="26" s="1" customFormat="1" spans="1:22">
      <c r="A26" s="1" t="s">
        <v>304</v>
      </c>
      <c r="B26" s="1" t="s">
        <v>81</v>
      </c>
      <c r="C26" s="1" t="s">
        <v>305</v>
      </c>
      <c r="D26" s="1" t="s">
        <v>222</v>
      </c>
      <c r="E26" s="1" t="s">
        <v>617</v>
      </c>
      <c r="F26" s="1" t="s">
        <v>134</v>
      </c>
      <c r="G26" s="1" t="s">
        <v>270</v>
      </c>
      <c r="H26" s="1" t="s">
        <v>530</v>
      </c>
      <c r="I26" s="1" t="s">
        <v>618</v>
      </c>
      <c r="J26" s="1" t="s">
        <v>532</v>
      </c>
      <c r="K26" s="1" t="s">
        <v>618</v>
      </c>
      <c r="L26" s="1" t="s">
        <v>618</v>
      </c>
      <c r="M26" s="1" t="s">
        <v>533</v>
      </c>
      <c r="N26" s="1" t="s">
        <v>533</v>
      </c>
      <c r="O26" s="1" t="s">
        <v>534</v>
      </c>
      <c r="P26" s="1" t="s">
        <v>535</v>
      </c>
      <c r="Q26" s="1" t="s">
        <v>536</v>
      </c>
      <c r="R26" s="1" t="s">
        <v>619</v>
      </c>
      <c r="S26" s="1" t="s">
        <v>73</v>
      </c>
      <c r="T26" s="1" t="s">
        <v>538</v>
      </c>
      <c r="U26" s="1" t="s">
        <v>539</v>
      </c>
      <c r="V26" s="1" t="s">
        <v>540</v>
      </c>
    </row>
    <row r="27" s="1" customFormat="1" spans="1:22">
      <c r="A27" s="1" t="s">
        <v>459</v>
      </c>
      <c r="B27" s="1" t="s">
        <v>113</v>
      </c>
      <c r="C27" s="1" t="s">
        <v>460</v>
      </c>
      <c r="D27" s="1" t="s">
        <v>160</v>
      </c>
      <c r="E27" s="1" t="s">
        <v>620</v>
      </c>
      <c r="F27" s="1" t="s">
        <v>375</v>
      </c>
      <c r="G27" s="1" t="s">
        <v>214</v>
      </c>
      <c r="H27" s="1" t="s">
        <v>530</v>
      </c>
      <c r="I27" s="1" t="s">
        <v>621</v>
      </c>
      <c r="J27" s="1" t="s">
        <v>532</v>
      </c>
      <c r="K27" s="1" t="s">
        <v>621</v>
      </c>
      <c r="L27" s="1" t="s">
        <v>621</v>
      </c>
      <c r="M27" s="1" t="s">
        <v>533</v>
      </c>
      <c r="N27" s="1" t="s">
        <v>533</v>
      </c>
      <c r="O27" s="1" t="s">
        <v>534</v>
      </c>
      <c r="P27" s="1" t="s">
        <v>535</v>
      </c>
      <c r="Q27" s="1" t="s">
        <v>536</v>
      </c>
      <c r="R27" s="1" t="s">
        <v>622</v>
      </c>
      <c r="S27" s="1" t="s">
        <v>73</v>
      </c>
      <c r="T27" s="1" t="s">
        <v>538</v>
      </c>
      <c r="U27" s="1" t="s">
        <v>539</v>
      </c>
      <c r="V27" s="1" t="s">
        <v>540</v>
      </c>
    </row>
    <row r="28" s="1" customFormat="1" spans="1:22">
      <c r="A28" s="1" t="s">
        <v>157</v>
      </c>
      <c r="B28" s="1" t="s">
        <v>162</v>
      </c>
      <c r="C28" s="1" t="s">
        <v>158</v>
      </c>
      <c r="D28" s="1" t="s">
        <v>160</v>
      </c>
      <c r="E28" s="1" t="s">
        <v>623</v>
      </c>
      <c r="F28" s="1" t="s">
        <v>81</v>
      </c>
      <c r="G28" s="1" t="s">
        <v>134</v>
      </c>
      <c r="H28" s="1" t="s">
        <v>530</v>
      </c>
      <c r="I28" s="1" t="s">
        <v>624</v>
      </c>
      <c r="J28" s="1" t="s">
        <v>532</v>
      </c>
      <c r="K28" s="1" t="s">
        <v>624</v>
      </c>
      <c r="L28" s="1" t="s">
        <v>624</v>
      </c>
      <c r="M28" s="1" t="s">
        <v>533</v>
      </c>
      <c r="N28" s="1" t="s">
        <v>533</v>
      </c>
      <c r="O28" s="1" t="s">
        <v>534</v>
      </c>
      <c r="P28" s="1" t="s">
        <v>535</v>
      </c>
      <c r="Q28" s="1" t="s">
        <v>536</v>
      </c>
      <c r="R28" s="1" t="s">
        <v>625</v>
      </c>
      <c r="S28" s="1" t="s">
        <v>73</v>
      </c>
      <c r="T28" s="1" t="s">
        <v>538</v>
      </c>
      <c r="U28" s="1" t="s">
        <v>539</v>
      </c>
      <c r="V28" s="1" t="s">
        <v>540</v>
      </c>
    </row>
    <row r="29" s="1" customFormat="1" spans="1:22">
      <c r="A29" s="1" t="s">
        <v>327</v>
      </c>
      <c r="B29" s="1" t="s">
        <v>330</v>
      </c>
      <c r="C29" s="1" t="s">
        <v>328</v>
      </c>
      <c r="D29" s="1" t="s">
        <v>160</v>
      </c>
      <c r="E29" s="1" t="s">
        <v>626</v>
      </c>
      <c r="F29" s="1" t="s">
        <v>270</v>
      </c>
      <c r="G29" s="1" t="s">
        <v>314</v>
      </c>
      <c r="H29" s="1" t="s">
        <v>530</v>
      </c>
      <c r="I29" s="1" t="s">
        <v>624</v>
      </c>
      <c r="J29" s="1" t="s">
        <v>532</v>
      </c>
      <c r="K29" s="1" t="s">
        <v>624</v>
      </c>
      <c r="L29" s="1" t="s">
        <v>624</v>
      </c>
      <c r="M29" s="1" t="s">
        <v>533</v>
      </c>
      <c r="N29" s="1" t="s">
        <v>533</v>
      </c>
      <c r="O29" s="1" t="s">
        <v>534</v>
      </c>
      <c r="P29" s="1" t="s">
        <v>535</v>
      </c>
      <c r="Q29" s="1" t="s">
        <v>536</v>
      </c>
      <c r="R29" s="1" t="s">
        <v>627</v>
      </c>
      <c r="S29" s="1" t="s">
        <v>73</v>
      </c>
      <c r="T29" s="1" t="s">
        <v>538</v>
      </c>
      <c r="U29" s="1" t="s">
        <v>539</v>
      </c>
      <c r="V29" s="1" t="s">
        <v>540</v>
      </c>
    </row>
    <row r="30" s="1" customFormat="1" spans="1:22">
      <c r="A30" s="1" t="s">
        <v>379</v>
      </c>
      <c r="B30" s="1" t="s">
        <v>323</v>
      </c>
      <c r="C30" s="1" t="s">
        <v>380</v>
      </c>
      <c r="D30" s="1" t="s">
        <v>628</v>
      </c>
      <c r="E30" s="1" t="s">
        <v>629</v>
      </c>
      <c r="F30" s="1" t="s">
        <v>314</v>
      </c>
      <c r="G30" s="1" t="s">
        <v>375</v>
      </c>
      <c r="H30" s="1" t="s">
        <v>530</v>
      </c>
      <c r="I30" s="1" t="s">
        <v>630</v>
      </c>
      <c r="J30" s="1" t="s">
        <v>532</v>
      </c>
      <c r="K30" s="1" t="s">
        <v>630</v>
      </c>
      <c r="L30" s="1" t="s">
        <v>630</v>
      </c>
      <c r="M30" s="1" t="s">
        <v>533</v>
      </c>
      <c r="N30" s="1" t="s">
        <v>533</v>
      </c>
      <c r="O30" s="1" t="s">
        <v>534</v>
      </c>
      <c r="P30" s="1" t="s">
        <v>535</v>
      </c>
      <c r="Q30" s="1" t="s">
        <v>536</v>
      </c>
      <c r="R30" s="1" t="s">
        <v>631</v>
      </c>
      <c r="S30" s="1" t="s">
        <v>73</v>
      </c>
      <c r="T30" s="1" t="s">
        <v>538</v>
      </c>
      <c r="U30" s="1" t="s">
        <v>539</v>
      </c>
      <c r="V30" s="1" t="s">
        <v>540</v>
      </c>
    </row>
    <row r="31" s="1" customFormat="1" spans="1:22">
      <c r="A31" s="1" t="s">
        <v>148</v>
      </c>
      <c r="B31" s="1" t="s">
        <v>113</v>
      </c>
      <c r="C31" s="1" t="s">
        <v>149</v>
      </c>
      <c r="D31" s="1" t="s">
        <v>151</v>
      </c>
      <c r="E31" s="1" t="s">
        <v>632</v>
      </c>
      <c r="F31" s="1" t="s">
        <v>81</v>
      </c>
      <c r="G31" s="1" t="s">
        <v>134</v>
      </c>
      <c r="H31" s="1" t="s">
        <v>530</v>
      </c>
      <c r="I31" s="1" t="s">
        <v>633</v>
      </c>
      <c r="J31" s="1" t="s">
        <v>532</v>
      </c>
      <c r="K31" s="1" t="s">
        <v>633</v>
      </c>
      <c r="L31" s="1" t="s">
        <v>633</v>
      </c>
      <c r="M31" s="1" t="s">
        <v>533</v>
      </c>
      <c r="N31" s="1" t="s">
        <v>533</v>
      </c>
      <c r="O31" s="1" t="s">
        <v>534</v>
      </c>
      <c r="P31" s="1" t="s">
        <v>535</v>
      </c>
      <c r="Q31" s="1" t="s">
        <v>536</v>
      </c>
      <c r="R31" s="1" t="s">
        <v>634</v>
      </c>
      <c r="S31" s="1" t="s">
        <v>73</v>
      </c>
      <c r="T31" s="1" t="s">
        <v>538</v>
      </c>
      <c r="U31" s="1" t="s">
        <v>544</v>
      </c>
      <c r="V31" s="1" t="s">
        <v>545</v>
      </c>
    </row>
    <row r="32" s="1" customFormat="1" spans="1:22">
      <c r="A32" s="1" t="s">
        <v>361</v>
      </c>
      <c r="B32" s="1" t="s">
        <v>366</v>
      </c>
      <c r="C32" s="1" t="s">
        <v>362</v>
      </c>
      <c r="D32" s="1" t="s">
        <v>364</v>
      </c>
      <c r="E32" s="1" t="s">
        <v>635</v>
      </c>
      <c r="F32" s="1" t="s">
        <v>270</v>
      </c>
      <c r="G32" s="1" t="s">
        <v>314</v>
      </c>
      <c r="H32" s="1" t="s">
        <v>530</v>
      </c>
      <c r="I32" s="1" t="s">
        <v>636</v>
      </c>
      <c r="J32" s="1" t="s">
        <v>532</v>
      </c>
      <c r="K32" s="1" t="s">
        <v>636</v>
      </c>
      <c r="L32" s="1" t="s">
        <v>636</v>
      </c>
      <c r="M32" s="1" t="s">
        <v>533</v>
      </c>
      <c r="N32" s="1" t="s">
        <v>533</v>
      </c>
      <c r="O32" s="1" t="s">
        <v>534</v>
      </c>
      <c r="P32" s="1" t="s">
        <v>535</v>
      </c>
      <c r="Q32" s="1" t="s">
        <v>536</v>
      </c>
      <c r="R32" s="1" t="s">
        <v>637</v>
      </c>
      <c r="S32" s="1" t="s">
        <v>73</v>
      </c>
      <c r="T32" s="1" t="s">
        <v>538</v>
      </c>
      <c r="U32" s="1" t="s">
        <v>544</v>
      </c>
      <c r="V32" s="1" t="s">
        <v>638</v>
      </c>
    </row>
    <row r="33" s="1" customFormat="1" spans="1:22">
      <c r="A33" s="1" t="s">
        <v>237</v>
      </c>
      <c r="B33" s="1" t="s">
        <v>113</v>
      </c>
      <c r="C33" s="1" t="s">
        <v>238</v>
      </c>
      <c r="D33" s="1" t="s">
        <v>240</v>
      </c>
      <c r="E33" s="1" t="s">
        <v>639</v>
      </c>
      <c r="F33" s="1" t="s">
        <v>81</v>
      </c>
      <c r="G33" s="1" t="s">
        <v>224</v>
      </c>
      <c r="H33" s="1" t="s">
        <v>530</v>
      </c>
      <c r="I33" s="1" t="s">
        <v>640</v>
      </c>
      <c r="J33" s="1" t="s">
        <v>532</v>
      </c>
      <c r="K33" s="1" t="s">
        <v>640</v>
      </c>
      <c r="L33" s="1" t="s">
        <v>640</v>
      </c>
      <c r="M33" s="1" t="s">
        <v>533</v>
      </c>
      <c r="N33" s="1" t="s">
        <v>533</v>
      </c>
      <c r="O33" s="1" t="s">
        <v>534</v>
      </c>
      <c r="P33" s="1" t="s">
        <v>535</v>
      </c>
      <c r="Q33" s="1" t="s">
        <v>536</v>
      </c>
      <c r="R33" s="1" t="s">
        <v>641</v>
      </c>
      <c r="S33" s="1" t="s">
        <v>73</v>
      </c>
      <c r="T33" s="1" t="s">
        <v>538</v>
      </c>
      <c r="U33" s="1" t="s">
        <v>539</v>
      </c>
      <c r="V33" s="1" t="s">
        <v>540</v>
      </c>
    </row>
    <row r="34" s="1" customFormat="1" spans="1:22">
      <c r="A34" s="1" t="s">
        <v>87</v>
      </c>
      <c r="B34" s="1" t="s">
        <v>92</v>
      </c>
      <c r="C34" s="1" t="s">
        <v>88</v>
      </c>
      <c r="D34" s="1" t="s">
        <v>90</v>
      </c>
      <c r="E34" s="1" t="s">
        <v>642</v>
      </c>
      <c r="F34" s="1" t="s">
        <v>93</v>
      </c>
      <c r="G34" s="1" t="s">
        <v>81</v>
      </c>
      <c r="H34" s="1" t="s">
        <v>530</v>
      </c>
      <c r="I34" s="1" t="s">
        <v>643</v>
      </c>
      <c r="J34" s="1" t="s">
        <v>532</v>
      </c>
      <c r="K34" s="1" t="s">
        <v>643</v>
      </c>
      <c r="L34" s="1" t="s">
        <v>643</v>
      </c>
      <c r="M34" s="1" t="s">
        <v>533</v>
      </c>
      <c r="N34" s="1" t="s">
        <v>533</v>
      </c>
      <c r="O34" s="1" t="s">
        <v>534</v>
      </c>
      <c r="P34" s="1" t="s">
        <v>535</v>
      </c>
      <c r="Q34" s="1" t="s">
        <v>536</v>
      </c>
      <c r="R34" s="1" t="s">
        <v>644</v>
      </c>
      <c r="S34" s="1" t="s">
        <v>73</v>
      </c>
      <c r="T34" s="1" t="s">
        <v>538</v>
      </c>
      <c r="U34" s="1" t="s">
        <v>539</v>
      </c>
      <c r="V34" s="1" t="s">
        <v>545</v>
      </c>
    </row>
    <row r="35" s="1" customFormat="1" spans="1:22">
      <c r="A35" s="1" t="s">
        <v>275</v>
      </c>
      <c r="B35" s="1" t="s">
        <v>280</v>
      </c>
      <c r="C35" s="1" t="s">
        <v>276</v>
      </c>
      <c r="D35" s="1" t="s">
        <v>645</v>
      </c>
      <c r="E35" s="1" t="s">
        <v>646</v>
      </c>
      <c r="F35" s="1" t="s">
        <v>224</v>
      </c>
      <c r="G35" s="1" t="s">
        <v>270</v>
      </c>
      <c r="H35" s="1" t="s">
        <v>530</v>
      </c>
      <c r="I35" s="1" t="s">
        <v>647</v>
      </c>
      <c r="J35" s="1" t="s">
        <v>532</v>
      </c>
      <c r="K35" s="1" t="s">
        <v>647</v>
      </c>
      <c r="L35" s="1" t="s">
        <v>647</v>
      </c>
      <c r="M35" s="1" t="s">
        <v>533</v>
      </c>
      <c r="N35" s="1" t="s">
        <v>533</v>
      </c>
      <c r="O35" s="1" t="s">
        <v>534</v>
      </c>
      <c r="P35" s="1" t="s">
        <v>535</v>
      </c>
      <c r="Q35" s="1" t="s">
        <v>536</v>
      </c>
      <c r="R35" s="1" t="s">
        <v>648</v>
      </c>
      <c r="S35" s="1" t="s">
        <v>73</v>
      </c>
      <c r="T35" s="1" t="s">
        <v>538</v>
      </c>
      <c r="U35" s="1" t="s">
        <v>539</v>
      </c>
      <c r="V35" s="1" t="s">
        <v>540</v>
      </c>
    </row>
    <row r="36" s="1" customFormat="1" spans="1:22">
      <c r="A36" s="1" t="s">
        <v>108</v>
      </c>
      <c r="B36" s="1" t="s">
        <v>113</v>
      </c>
      <c r="C36" s="1" t="s">
        <v>109</v>
      </c>
      <c r="D36" s="1" t="s">
        <v>649</v>
      </c>
      <c r="E36" s="1" t="s">
        <v>650</v>
      </c>
      <c r="F36" s="1" t="s">
        <v>114</v>
      </c>
      <c r="G36" s="1" t="s">
        <v>81</v>
      </c>
      <c r="H36" s="1" t="s">
        <v>530</v>
      </c>
      <c r="I36" s="1" t="s">
        <v>651</v>
      </c>
      <c r="J36" s="1" t="s">
        <v>532</v>
      </c>
      <c r="K36" s="1" t="s">
        <v>651</v>
      </c>
      <c r="L36" s="1" t="s">
        <v>651</v>
      </c>
      <c r="M36" s="1" t="s">
        <v>533</v>
      </c>
      <c r="N36" s="1" t="s">
        <v>533</v>
      </c>
      <c r="O36" s="1" t="s">
        <v>534</v>
      </c>
      <c r="P36" s="1" t="s">
        <v>535</v>
      </c>
      <c r="Q36" s="1" t="s">
        <v>536</v>
      </c>
      <c r="R36" s="1" t="s">
        <v>652</v>
      </c>
      <c r="S36" s="1" t="s">
        <v>73</v>
      </c>
      <c r="T36" s="1" t="s">
        <v>538</v>
      </c>
      <c r="U36" s="1" t="s">
        <v>539</v>
      </c>
      <c r="V36" s="1" t="s">
        <v>540</v>
      </c>
    </row>
    <row r="37" s="1" customFormat="1" spans="1:22">
      <c r="A37" s="1" t="s">
        <v>138</v>
      </c>
      <c r="B37" s="1" t="s">
        <v>143</v>
      </c>
      <c r="C37" s="1" t="s">
        <v>139</v>
      </c>
      <c r="D37" s="1" t="s">
        <v>653</v>
      </c>
      <c r="E37" s="1" t="s">
        <v>654</v>
      </c>
      <c r="F37" s="1" t="s">
        <v>81</v>
      </c>
      <c r="G37" s="1" t="s">
        <v>134</v>
      </c>
      <c r="H37" s="1" t="s">
        <v>530</v>
      </c>
      <c r="I37" s="1" t="s">
        <v>655</v>
      </c>
      <c r="J37" s="1" t="s">
        <v>532</v>
      </c>
      <c r="K37" s="1" t="s">
        <v>655</v>
      </c>
      <c r="L37" s="1" t="s">
        <v>655</v>
      </c>
      <c r="M37" s="1" t="s">
        <v>533</v>
      </c>
      <c r="N37" s="1" t="s">
        <v>533</v>
      </c>
      <c r="O37" s="1" t="s">
        <v>534</v>
      </c>
      <c r="P37" s="1" t="s">
        <v>535</v>
      </c>
      <c r="Q37" s="1" t="s">
        <v>536</v>
      </c>
      <c r="R37" s="1" t="s">
        <v>656</v>
      </c>
      <c r="S37" s="1" t="s">
        <v>73</v>
      </c>
      <c r="T37" s="1" t="s">
        <v>538</v>
      </c>
      <c r="U37" s="1" t="s">
        <v>544</v>
      </c>
      <c r="V37" s="1" t="s">
        <v>657</v>
      </c>
    </row>
    <row r="38" s="1" customFormat="1" spans="1:22">
      <c r="A38" s="1" t="s">
        <v>70</v>
      </c>
      <c r="B38" s="1" t="s">
        <v>79</v>
      </c>
      <c r="C38" s="1" t="s">
        <v>71</v>
      </c>
      <c r="D38" s="1" t="s">
        <v>658</v>
      </c>
      <c r="E38" s="1" t="s">
        <v>659</v>
      </c>
      <c r="F38" s="1" t="s">
        <v>80</v>
      </c>
      <c r="G38" s="1" t="s">
        <v>81</v>
      </c>
      <c r="H38" s="1" t="s">
        <v>530</v>
      </c>
      <c r="I38" s="1" t="s">
        <v>660</v>
      </c>
      <c r="J38" s="1" t="s">
        <v>532</v>
      </c>
      <c r="K38" s="1" t="s">
        <v>660</v>
      </c>
      <c r="L38" s="1" t="s">
        <v>660</v>
      </c>
      <c r="M38" s="1" t="s">
        <v>533</v>
      </c>
      <c r="N38" s="1" t="s">
        <v>533</v>
      </c>
      <c r="O38" s="1" t="s">
        <v>534</v>
      </c>
      <c r="P38" s="1" t="s">
        <v>535</v>
      </c>
      <c r="Q38" s="1" t="s">
        <v>536</v>
      </c>
      <c r="R38" s="1" t="s">
        <v>661</v>
      </c>
      <c r="S38" s="1" t="s">
        <v>73</v>
      </c>
      <c r="T38" s="1" t="s">
        <v>538</v>
      </c>
      <c r="U38" s="1" t="s">
        <v>544</v>
      </c>
      <c r="V38" s="1" t="s">
        <v>662</v>
      </c>
    </row>
    <row r="39" s="1" customFormat="1" spans="1:22">
      <c r="A39" s="1" t="s">
        <v>264</v>
      </c>
      <c r="B39" s="1" t="s">
        <v>269</v>
      </c>
      <c r="C39" s="1" t="s">
        <v>265</v>
      </c>
      <c r="D39" s="1" t="s">
        <v>267</v>
      </c>
      <c r="E39" s="1" t="s">
        <v>663</v>
      </c>
      <c r="F39" s="1" t="s">
        <v>81</v>
      </c>
      <c r="G39" s="1" t="s">
        <v>270</v>
      </c>
      <c r="H39" s="1" t="s">
        <v>530</v>
      </c>
      <c r="I39" s="1" t="s">
        <v>664</v>
      </c>
      <c r="J39" s="1" t="s">
        <v>532</v>
      </c>
      <c r="K39" s="1" t="s">
        <v>664</v>
      </c>
      <c r="L39" s="1" t="s">
        <v>664</v>
      </c>
      <c r="M39" s="1" t="s">
        <v>533</v>
      </c>
      <c r="N39" s="1" t="s">
        <v>533</v>
      </c>
      <c r="O39" s="1" t="s">
        <v>534</v>
      </c>
      <c r="P39" s="1" t="s">
        <v>535</v>
      </c>
      <c r="Q39" s="1" t="s">
        <v>536</v>
      </c>
      <c r="R39" s="1" t="s">
        <v>665</v>
      </c>
      <c r="S39" s="1" t="s">
        <v>73</v>
      </c>
      <c r="T39" s="1" t="s">
        <v>538</v>
      </c>
      <c r="U39" s="1" t="s">
        <v>539</v>
      </c>
      <c r="V39" s="1" t="s">
        <v>540</v>
      </c>
    </row>
    <row r="40" s="1" customFormat="1" spans="1:22">
      <c r="A40" s="1" t="s">
        <v>310</v>
      </c>
      <c r="B40" s="1" t="s">
        <v>313</v>
      </c>
      <c r="C40" s="1" t="s">
        <v>311</v>
      </c>
      <c r="D40" s="1" t="s">
        <v>90</v>
      </c>
      <c r="E40" s="1" t="s">
        <v>666</v>
      </c>
      <c r="F40" s="1" t="s">
        <v>134</v>
      </c>
      <c r="G40" s="1" t="s">
        <v>314</v>
      </c>
      <c r="H40" s="1" t="s">
        <v>530</v>
      </c>
      <c r="I40" s="1" t="s">
        <v>667</v>
      </c>
      <c r="J40" s="1" t="s">
        <v>532</v>
      </c>
      <c r="K40" s="1" t="s">
        <v>667</v>
      </c>
      <c r="L40" s="1" t="s">
        <v>667</v>
      </c>
      <c r="M40" s="1" t="s">
        <v>533</v>
      </c>
      <c r="N40" s="1" t="s">
        <v>533</v>
      </c>
      <c r="O40" s="1" t="s">
        <v>534</v>
      </c>
      <c r="P40" s="1" t="s">
        <v>535</v>
      </c>
      <c r="Q40" s="1" t="s">
        <v>536</v>
      </c>
      <c r="R40" s="1" t="s">
        <v>668</v>
      </c>
      <c r="S40" s="1" t="s">
        <v>73</v>
      </c>
      <c r="T40" s="1" t="s">
        <v>538</v>
      </c>
      <c r="U40" s="1" t="s">
        <v>539</v>
      </c>
      <c r="V40" s="1" t="s">
        <v>545</v>
      </c>
    </row>
    <row r="41" s="1" customFormat="1" spans="1:22">
      <c r="A41" s="1" t="s">
        <v>98</v>
      </c>
      <c r="B41" s="1" t="s">
        <v>103</v>
      </c>
      <c r="C41" s="1" t="s">
        <v>99</v>
      </c>
      <c r="D41" s="1" t="s">
        <v>101</v>
      </c>
      <c r="E41" s="1" t="s">
        <v>669</v>
      </c>
      <c r="F41" s="1" t="s">
        <v>80</v>
      </c>
      <c r="G41" s="1" t="s">
        <v>81</v>
      </c>
      <c r="H41" s="1" t="s">
        <v>530</v>
      </c>
      <c r="I41" s="1" t="s">
        <v>670</v>
      </c>
      <c r="J41" s="1" t="s">
        <v>532</v>
      </c>
      <c r="K41" s="1" t="s">
        <v>670</v>
      </c>
      <c r="L41" s="1" t="s">
        <v>670</v>
      </c>
      <c r="M41" s="1" t="s">
        <v>533</v>
      </c>
      <c r="N41" s="1" t="s">
        <v>533</v>
      </c>
      <c r="O41" s="1" t="s">
        <v>534</v>
      </c>
      <c r="P41" s="1" t="s">
        <v>535</v>
      </c>
      <c r="Q41" s="1" t="s">
        <v>536</v>
      </c>
      <c r="R41" s="1" t="s">
        <v>671</v>
      </c>
      <c r="S41" s="1" t="s">
        <v>73</v>
      </c>
      <c r="T41" s="1" t="s">
        <v>538</v>
      </c>
      <c r="U41" s="1" t="s">
        <v>544</v>
      </c>
      <c r="V41" s="1" t="s">
        <v>540</v>
      </c>
    </row>
    <row r="42" s="1" customFormat="1" spans="1:22">
      <c r="A42" s="1" t="s">
        <v>318</v>
      </c>
      <c r="B42" s="1" t="s">
        <v>323</v>
      </c>
      <c r="C42" s="1" t="s">
        <v>319</v>
      </c>
      <c r="D42" s="1" t="s">
        <v>321</v>
      </c>
      <c r="E42" s="1" t="s">
        <v>672</v>
      </c>
      <c r="F42" s="1" t="s">
        <v>81</v>
      </c>
      <c r="G42" s="1" t="s">
        <v>314</v>
      </c>
      <c r="H42" s="1" t="s">
        <v>530</v>
      </c>
      <c r="I42" s="1" t="s">
        <v>673</v>
      </c>
      <c r="J42" s="1" t="s">
        <v>532</v>
      </c>
      <c r="K42" s="1" t="s">
        <v>673</v>
      </c>
      <c r="L42" s="1" t="s">
        <v>673</v>
      </c>
      <c r="M42" s="1" t="s">
        <v>533</v>
      </c>
      <c r="N42" s="1" t="s">
        <v>533</v>
      </c>
      <c r="O42" s="1" t="s">
        <v>534</v>
      </c>
      <c r="P42" s="1" t="s">
        <v>535</v>
      </c>
      <c r="Q42" s="1" t="s">
        <v>536</v>
      </c>
      <c r="R42" s="1" t="s">
        <v>674</v>
      </c>
      <c r="S42" s="1" t="s">
        <v>73</v>
      </c>
      <c r="T42" s="1" t="s">
        <v>538</v>
      </c>
      <c r="U42" s="1" t="s">
        <v>539</v>
      </c>
      <c r="V42" s="1" t="s">
        <v>545</v>
      </c>
    </row>
    <row r="43" s="1" customFormat="1" spans="1:22">
      <c r="A43" s="1" t="s">
        <v>440</v>
      </c>
      <c r="B43" s="1" t="s">
        <v>445</v>
      </c>
      <c r="C43" s="1" t="s">
        <v>441</v>
      </c>
      <c r="D43" s="1" t="s">
        <v>443</v>
      </c>
      <c r="E43" s="1" t="s">
        <v>675</v>
      </c>
      <c r="F43" s="1" t="s">
        <v>270</v>
      </c>
      <c r="G43" s="1" t="s">
        <v>214</v>
      </c>
      <c r="H43" s="1" t="s">
        <v>530</v>
      </c>
      <c r="I43" s="1" t="s">
        <v>676</v>
      </c>
      <c r="J43" s="1" t="s">
        <v>532</v>
      </c>
      <c r="K43" s="1" t="s">
        <v>676</v>
      </c>
      <c r="L43" s="1" t="s">
        <v>676</v>
      </c>
      <c r="M43" s="1" t="s">
        <v>533</v>
      </c>
      <c r="N43" s="1" t="s">
        <v>533</v>
      </c>
      <c r="O43" s="1" t="s">
        <v>534</v>
      </c>
      <c r="P43" s="1" t="s">
        <v>535</v>
      </c>
      <c r="Q43" s="1" t="s">
        <v>536</v>
      </c>
      <c r="R43" s="1" t="s">
        <v>677</v>
      </c>
      <c r="S43" s="1" t="s">
        <v>73</v>
      </c>
      <c r="T43" s="1" t="s">
        <v>538</v>
      </c>
      <c r="U43" s="1" t="s">
        <v>544</v>
      </c>
      <c r="V43" s="1" t="s">
        <v>545</v>
      </c>
    </row>
    <row r="44" s="1" customFormat="1" spans="1:22">
      <c r="A44" s="1" t="s">
        <v>450</v>
      </c>
      <c r="B44" s="1" t="s">
        <v>374</v>
      </c>
      <c r="C44" s="1" t="s">
        <v>451</v>
      </c>
      <c r="D44" s="1" t="s">
        <v>453</v>
      </c>
      <c r="E44" s="1" t="s">
        <v>678</v>
      </c>
      <c r="F44" s="1" t="s">
        <v>375</v>
      </c>
      <c r="G44" s="1" t="s">
        <v>214</v>
      </c>
      <c r="H44" s="1" t="s">
        <v>530</v>
      </c>
      <c r="I44" s="1" t="s">
        <v>679</v>
      </c>
      <c r="J44" s="1" t="s">
        <v>532</v>
      </c>
      <c r="K44" s="1" t="s">
        <v>679</v>
      </c>
      <c r="L44" s="1" t="s">
        <v>679</v>
      </c>
      <c r="M44" s="1" t="s">
        <v>533</v>
      </c>
      <c r="N44" s="1" t="s">
        <v>533</v>
      </c>
      <c r="O44" s="1" t="s">
        <v>534</v>
      </c>
      <c r="P44" s="1" t="s">
        <v>535</v>
      </c>
      <c r="Q44" s="1" t="s">
        <v>536</v>
      </c>
      <c r="R44" s="1" t="s">
        <v>680</v>
      </c>
      <c r="S44" s="1" t="s">
        <v>73</v>
      </c>
      <c r="T44" s="1" t="s">
        <v>538</v>
      </c>
      <c r="U44" s="1" t="s">
        <v>544</v>
      </c>
      <c r="V44" s="1" t="s">
        <v>540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2023-04-04T03:06:35Z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98256285AC40450B9847E1F2C14B90B2</vt:lpwstr>
  </property>
</Properties>
</file>