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<sst xmlns="http://schemas.openxmlformats.org/spreadsheetml/2006/main" count="141" uniqueCount="96">
  <si>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</si>
  <si>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</si>
  <si>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</si>
  <si>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</si>
  <si>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</si>
  <si>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</si>
  <si>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</si>
  <si>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</si>
  <si>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</si>
  <si>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</si>
  <si>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</si>
  <si>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</si>
  <si>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</si>
  <si>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</si>
  <si>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</si>
  <si>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</si>
  <si>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</si>
  <si>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</si>
  <si>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</si>
  <si>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</si>
  <si>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</si>
  <si>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</si>
  <si>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</si>
  <si>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</si>
  <si>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</si>
  <si>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999223084823178	</t>
  </si>
  <si>
    <t>Ctrip</t>
  </si>
  <si>
    <t>正常</t>
  </si>
  <si>
    <t>[香港]香港九龙海逸君绰酒店(Harbour Grand Kowloon)(17095949)</t>
  </si>
  <si>
    <t>高级客房(至少提前5天预订)&lt;双人入住&gt;&lt;内宾&gt;&lt;无早&gt;</t>
  </si>
  <si>
    <t>CNY</t>
  </si>
  <si>
    <t>CHEN/JIAYI</t>
  </si>
  <si>
    <t>CA363230404CNY</t>
  </si>
  <si>
    <t>未提现</t>
  </si>
  <si>
    <t>携程开票</t>
  </si>
  <si>
    <t xml:space="preserve">3109186	</t>
  </si>
  <si>
    <t xml:space="preserve">	</t>
  </si>
  <si>
    <t xml:space="preserve">999223215718790	</t>
  </si>
  <si>
    <t>[梅州]梅州白天鹅迎宾馆(100697959)</t>
  </si>
  <si>
    <t>商务江景双床房&lt;特惠专享&gt;&lt;双人入住&gt;&lt;日历房套餐高价值&gt;&lt;双早&gt;&lt;新酒店礼盒&gt;</t>
  </si>
  <si>
    <t>区发林,程仕和,刘照金</t>
  </si>
  <si>
    <t xml:space="preserve">999223216080345	</t>
  </si>
  <si>
    <t>商务江景双床房&lt;超值特惠&gt;&lt;双人入住&gt;&lt;日历房套餐高价值&gt;&lt;单早&gt;&lt;新酒店礼盒&gt;</t>
  </si>
  <si>
    <t>吴合平</t>
  </si>
  <si>
    <t xml:space="preserve">999223220586266	</t>
  </si>
  <si>
    <t>[香港]香港迪士尼乐园酒店(Hong Kong Disneyland Hotel)(670103)</t>
  </si>
  <si>
    <t>海景阳台客房&lt;双人入住&gt;&lt;内宾&gt;&lt;预付&gt;&lt;双早&gt;</t>
  </si>
  <si>
    <t>LI/LINGKUN</t>
  </si>
  <si>
    <t xml:space="preserve">3144761	</t>
  </si>
  <si>
    <t>取消</t>
  </si>
  <si>
    <t>，</t>
  </si>
  <si>
    <t>999223215718790</t>
  </si>
  <si>
    <t>202303161956150071</t>
  </si>
  <si>
    <t>999223216080345</t>
  </si>
  <si>
    <t>202303162019180021</t>
  </si>
  <si>
    <t>A230404093117481</t>
  </si>
  <si>
    <t>房集：i230404092940 1395.8元</t>
  </si>
  <si>
    <t>CNY / HKD 当前参考汇率: 1.141503712</t>
  </si>
  <si>
    <t>总计： 4068.8 CNY/
4644.55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</si>
  <si>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</si>
  <si>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</si>
  <si>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</si>
  <si>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</si>
  <si>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</si>
  <si>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</si>
  <si>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</si>
  <si>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</si>
  <si>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</si>
  <si>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</si>
  <si>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</si>
  <si>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</si>
  <si>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</si>
  <si>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</si>
  <si>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</si>
  <si>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</si>
  <si>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</si>
  <si>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</si>
  <si>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</si>
  <si>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2023-03-08</t>
  </si>
  <si>
    <t>3109186</t>
  </si>
  <si>
    <t>香港九龙海逸君绰酒店</t>
  </si>
  <si>
    <t>CHEN JIAYI</t>
  </si>
  <si>
    <t>2023-03-18</t>
  </si>
  <si>
    <t>2023-03-20</t>
  </si>
  <si>
    <t>退房日周结</t>
  </si>
  <si>
    <t>2673.00</t>
  </si>
  <si>
    <t>RMB</t>
  </si>
  <si>
    <t>0</t>
  </si>
  <si>
    <t>0.00</t>
  </si>
  <si>
    <t>携程国内直连(DD)</t>
  </si>
  <si>
    <t>01.011249</t>
  </si>
  <si>
    <t>2023-03-08 21:09:42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</si>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</sst>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485775</xdr:colOff>
      <xdr:row>48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6013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45003</v>
      </c>
      <c r="G2" s="6">
        <v>45005</v>
      </c>
      <c r="H2" s="4">
        <v>1</v>
      </c>
      <c r="I2" s="4">
        <v>2</v>
      </c>
      <c r="J2" s="4">
        <v>2</v>
      </c>
      <c r="K2" s="4" t="s">
        <v>30</v>
      </c>
      <c r="L2" s="4">
        <v>2673</v>
      </c>
      <c r="M2" s="4">
        <v>2673</v>
      </c>
      <c r="N2" s="4" t="s">
        <v>31</v>
      </c>
      <c r="O2" s="4" t="s">
        <v>32</v>
      </c>
      <c r="P2" s="4" t="s">
        <v>33</v>
      </c>
      <c r="Q2" s="4">
        <v>0</v>
      </c>
      <c r="R2" s="7">
        <v>44993</v>
      </c>
      <c r="S2" s="6">
        <v>45020</v>
      </c>
      <c r="T2" s="4" t="s">
        <v>34</v>
      </c>
      <c r="U2" s="4">
        <v>2673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45004</v>
      </c>
      <c r="G3" s="6">
        <v>45005</v>
      </c>
      <c r="H3" s="4">
        <v>3</v>
      </c>
      <c r="I3" s="4">
        <v>1</v>
      </c>
      <c r="J3" s="4">
        <v>3</v>
      </c>
      <c r="K3" s="4" t="s">
        <v>30</v>
      </c>
      <c r="L3" s="4">
        <v>1066.8</v>
      </c>
      <c r="M3" s="4">
        <v>1066.8</v>
      </c>
      <c r="N3" s="4" t="s">
        <v>40</v>
      </c>
      <c r="O3" s="4" t="s">
        <v>32</v>
      </c>
      <c r="P3" s="4" t="s">
        <v>33</v>
      </c>
      <c r="Q3" s="4">
        <v>0</v>
      </c>
      <c r="R3" s="7">
        <v>45001</v>
      </c>
      <c r="S3" s="6">
        <v>45020</v>
      </c>
      <c r="T3" s="4" t="s">
        <v>34</v>
      </c>
      <c r="U3" s="4">
        <v>1066.8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42</v>
      </c>
      <c r="F4" s="6">
        <v>45004</v>
      </c>
      <c r="G4" s="6">
        <v>45005</v>
      </c>
      <c r="H4" s="4">
        <v>1</v>
      </c>
      <c r="I4" s="4">
        <v>1</v>
      </c>
      <c r="J4" s="4">
        <v>1</v>
      </c>
      <c r="K4" s="4" t="s">
        <v>30</v>
      </c>
      <c r="L4" s="4">
        <v>329</v>
      </c>
      <c r="M4" s="4">
        <v>329</v>
      </c>
      <c r="N4" s="4" t="s">
        <v>43</v>
      </c>
      <c r="O4" s="4" t="s">
        <v>32</v>
      </c>
      <c r="P4" s="4" t="s">
        <v>33</v>
      </c>
      <c r="Q4" s="4">
        <v>0</v>
      </c>
      <c r="R4" s="7">
        <v>45001</v>
      </c>
      <c r="S4" s="6">
        <v>45020</v>
      </c>
      <c r="T4" s="4" t="s">
        <v>34</v>
      </c>
      <c r="U4" s="4">
        <v>329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45004</v>
      </c>
      <c r="G5" s="6">
        <v>45005</v>
      </c>
      <c r="H5" s="4">
        <v>1</v>
      </c>
      <c r="I5" s="4">
        <v>1</v>
      </c>
      <c r="J5" s="4">
        <v>1</v>
      </c>
      <c r="K5" s="4" t="s">
        <v>30</v>
      </c>
      <c r="L5" s="4">
        <v>4065.17</v>
      </c>
      <c r="M5" s="4">
        <v>4065.17</v>
      </c>
      <c r="N5" s="4" t="s">
        <v>47</v>
      </c>
      <c r="O5" s="4" t="s">
        <v>32</v>
      </c>
      <c r="P5" s="4" t="s">
        <v>33</v>
      </c>
      <c r="Q5" s="4">
        <v>0</v>
      </c>
      <c r="R5" s="7">
        <v>45002</v>
      </c>
      <c r="S5" s="6">
        <v>45020</v>
      </c>
      <c r="T5" s="4" t="s">
        <v>34</v>
      </c>
      <c r="U5" s="4">
        <v>4065.17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44</v>
      </c>
      <c r="B6" s="4" t="s">
        <v>26</v>
      </c>
      <c r="C6" s="4" t="s">
        <v>49</v>
      </c>
      <c r="D6" s="4" t="s">
        <v>45</v>
      </c>
      <c r="E6" s="4" t="s">
        <v>46</v>
      </c>
      <c r="F6" s="6">
        <v>45004</v>
      </c>
      <c r="G6" s="6">
        <v>45005</v>
      </c>
      <c r="H6" s="4">
        <v>1</v>
      </c>
      <c r="I6" s="4">
        <v>1</v>
      </c>
      <c r="J6" s="4">
        <v>1</v>
      </c>
      <c r="K6" s="4" t="s">
        <v>30</v>
      </c>
      <c r="L6" s="4">
        <v>-4065.17</v>
      </c>
      <c r="M6" s="4">
        <v>-4065.17</v>
      </c>
      <c r="N6" s="4" t="s">
        <v>47</v>
      </c>
      <c r="O6" s="4" t="s">
        <v>32</v>
      </c>
      <c r="P6" s="4" t="s">
        <v>33</v>
      </c>
      <c r="Q6" s="4">
        <v>0</v>
      </c>
      <c r="R6" s="7">
        <v>45002</v>
      </c>
      <c r="S6" s="6">
        <v>45020</v>
      </c>
      <c r="T6" s="4" t="s">
        <v>34</v>
      </c>
      <c r="U6" s="4">
        <v>-4065.17</v>
      </c>
      <c r="V6" s="4">
        <v>0</v>
      </c>
      <c r="W6" s="4">
        <v>0</v>
      </c>
      <c r="X6" s="4" t="s">
        <v>48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999223084823178</v>
      </c>
      <c r="B2" s="6">
        <v>45003</v>
      </c>
      <c r="C2" s="6">
        <v>45005</v>
      </c>
      <c r="D2" s="4">
        <v>2673</v>
      </c>
      <c r="E2" s="4" t="str">
        <f>VLOOKUP(A2,HOP!A:L,12,0)</f>
        <v>2673.00</v>
      </c>
      <c r="F2" s="4" t="str">
        <f>VLOOKUP(A2,HOP!A:C,3,0)</f>
        <v>3109186</v>
      </c>
      <c r="G2" s="4">
        <f>D2-E2</f>
        <v>0</v>
      </c>
      <c r="H2" s="4" t="str">
        <f>$H$1&amp;F2</f>
        <v>，3109186</v>
      </c>
      <c r="I2" s="4" t="str">
        <f>VLOOKUP(A2,HOP!A:U,21,0)</f>
        <v>直采</v>
      </c>
    </row>
    <row r="3" s="4" customFormat="1" spans="1:10">
      <c r="A3" s="8" t="s">
        <v>51</v>
      </c>
      <c r="B3" s="6">
        <v>45004</v>
      </c>
      <c r="C3" s="6">
        <v>45005</v>
      </c>
      <c r="D3" s="4">
        <v>1066.8</v>
      </c>
      <c r="E3" s="4">
        <v>1066.8</v>
      </c>
      <c r="F3" s="9" t="s">
        <v>52</v>
      </c>
      <c r="G3" s="4">
        <f>D3-E3</f>
        <v>0</v>
      </c>
      <c r="H3" s="4" t="str">
        <f>$H$1&amp;F3</f>
        <v>，202303161956150071</v>
      </c>
      <c r="I3" s="4" t="e">
        <f>VLOOKUP(A3,HOP!A:U,21,0)</f>
        <v>#N/A</v>
      </c>
      <c r="J3" s="4">
        <v>3.16</v>
      </c>
    </row>
    <row r="4" s="4" customFormat="1" spans="1:10">
      <c r="A4" s="8" t="s">
        <v>53</v>
      </c>
      <c r="B4" s="6">
        <v>45004</v>
      </c>
      <c r="C4" s="6">
        <v>45005</v>
      </c>
      <c r="D4" s="4">
        <v>329</v>
      </c>
      <c r="E4" s="4">
        <v>329</v>
      </c>
      <c r="F4" s="9" t="s">
        <v>54</v>
      </c>
      <c r="G4" s="4">
        <f>D4-E4</f>
        <v>0</v>
      </c>
      <c r="H4" s="4" t="str">
        <f>$H$1&amp;F4</f>
        <v>，202303162019180021</v>
      </c>
      <c r="I4" s="4" t="e">
        <f>VLOOKUP(A4,HOP!A:U,21,0)</f>
        <v>#N/A</v>
      </c>
      <c r="J4" s="4">
        <v>3.16</v>
      </c>
    </row>
    <row r="5" s="4" customFormat="1" hidden="1" spans="1:9">
      <c r="A5" s="5">
        <v>999223220586266</v>
      </c>
      <c r="B5" s="6">
        <v>45004</v>
      </c>
      <c r="C5" s="6">
        <v>45005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4068.8</v>
      </c>
    </row>
    <row r="11" spans="1:4">
      <c r="A11" s="4" t="s">
        <v>55</v>
      </c>
      <c r="C11" s="4">
        <v>2673</v>
      </c>
      <c r="D11" s="4">
        <v>3051.24</v>
      </c>
    </row>
    <row r="12" spans="1:4">
      <c r="A12" s="4" t="s">
        <v>56</v>
      </c>
      <c r="C12" s="4">
        <v>1395.8</v>
      </c>
      <c r="D12" s="4">
        <v>1593.31</v>
      </c>
    </row>
    <row r="13" spans="1:4">
      <c r="A13" s="4" t="s">
        <v>57</v>
      </c>
      <c r="C13" s="4">
        <f>SUBTOTAL(9,C11:C12)</f>
        <v>4068.8</v>
      </c>
      <c r="D13" s="4">
        <f>SUBTOTAL(9,D11:D12)</f>
        <v>4644.55</v>
      </c>
    </row>
    <row r="14" spans="1:1">
      <c r="A14" s="4" t="s">
        <v>58</v>
      </c>
    </row>
  </sheetData>
  <autoFilter ref="A1:XFD7">
    <filterColumn colId="3">
      <filters blank="1">
        <filter val="2673"/>
        <filter val="1066.8"/>
        <filter val="4068.8"/>
        <filter val="3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C45" sqref="C45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999223084823178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2023-04-04T01:24:43Z</dcterms:created>
  <dcterms:modified xsi:type="dcterms:W3CDTF">2023-04-04T01:32:32Z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26A9FF0B72AA404B97ABB5985EC466B5</vt:lpwstr>
  </property>
  <property fmtid="{D5CDD505-2E9C-101B-9397-08002B2CF9AE}" pid="3" name="KSOProductBuildVer">
    <vt:lpwstr>2052-11.1.0.13703</vt:lpwstr>
  </property>
</Properties>
</file>