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<sst xmlns="http://schemas.openxmlformats.org/spreadsheetml/2006/main" count="155" uniqueCount="105">
  <si>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</si>
  <si>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</si>
  <si>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</si>
  <si>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</si>
  <si>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</si>
  <si>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</si>
  <si>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</si>
  <si>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</si>
  <si>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</si>
  <si>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</si>
  <si>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</si>
  <si>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</si>
  <si>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</si>
  <si>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</si>
  <si>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</si>
  <si>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</si>
  <si>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</si>
  <si>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</si>
  <si>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</si>
  <si>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</si>
  <si>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</si>
  <si>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</si>
  <si>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</si>
  <si>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</si>
  <si>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</si>
  <si>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23379849861	</t>
  </si>
  <si>
    <t>Ctrip</t>
  </si>
  <si>
    <t>正常</t>
  </si>
  <si>
    <t>[芭堤雅]密特酒店 (政府卫生认证)(Mytt Hotel Pattaya (SHA Extra Plus))(44800791)</t>
  </si>
  <si>
    <t>豪华城市特大床房&lt;2人入住&gt;&lt;不退款&gt;&lt;早餐&gt;</t>
  </si>
  <si>
    <t>USD</t>
  </si>
  <si>
    <t>MO/SHAOJIE,LIN/CHUNAN,SHAO/JINTANG,CHIANG/TAI CHUNG</t>
  </si>
  <si>
    <t>CA5326230404USD</t>
  </si>
  <si>
    <t>未提现</t>
  </si>
  <si>
    <t>携程开票</t>
  </si>
  <si>
    <t xml:space="preserve">3177526	</t>
  </si>
  <si>
    <t xml:space="preserve">	</t>
  </si>
  <si>
    <t xml:space="preserve">999223407787896	</t>
  </si>
  <si>
    <t>[新邦安拔]槟城银河酒店 (槟城对抗新冠肺炎认证)(Galaxy Hotel Penang (PenangFightCovid-19 Certified))(39670635)</t>
  </si>
  <si>
    <t>标准双人房&lt;2人入住&gt;&lt;不退款&gt;</t>
  </si>
  <si>
    <t>SHOMDUTTSHARMA/DINESH SHARMA PUNJ</t>
  </si>
  <si>
    <t xml:space="preserve">3182576	</t>
  </si>
  <si>
    <t xml:space="preserve">999223422404919	</t>
  </si>
  <si>
    <t>[芭堤雅]阿尔泰拉公寓酒店(Altera Hotel and Residence)(44793523)</t>
  </si>
  <si>
    <t>豪华房(带小厨房)&lt;2人入住&gt;&lt;不退款&gt;</t>
  </si>
  <si>
    <t>HU/WANXIA</t>
  </si>
  <si>
    <t xml:space="preserve">3185201	</t>
  </si>
  <si>
    <t xml:space="preserve">1484470822	</t>
  </si>
  <si>
    <t>，</t>
  </si>
  <si>
    <t>A230404102306481</t>
  </si>
  <si>
    <t>A230404102347481</t>
  </si>
  <si>
    <t>USD / HKD 当前参考汇率: 7.84929</t>
  </si>
  <si>
    <t>总计：435 USD/
3414.44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</si>
  <si>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</si>
  <si>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</si>
  <si>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</si>
  <si>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</si>
  <si>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</si>
  <si>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</si>
  <si>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</si>
  <si>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</si>
  <si>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</si>
  <si>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</si>
  <si>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</si>
  <si>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</si>
  <si>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</si>
  <si>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</si>
  <si>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</si>
  <si>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</si>
  <si>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</si>
  <si>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</si>
  <si>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</si>
  <si>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2023-03-31</t>
  </si>
  <si>
    <t>3185201</t>
  </si>
  <si>
    <t>阿尔泰拉公寓酒店</t>
  </si>
  <si>
    <t>HU WANXIA</t>
  </si>
  <si>
    <t>2023-04-01</t>
  </si>
  <si>
    <t>退房日周结</t>
  </si>
  <si>
    <t>283.11</t>
  </si>
  <si>
    <t>41.00</t>
  </si>
  <si>
    <t>0</t>
  </si>
  <si>
    <t>0.00</t>
  </si>
  <si>
    <t>携程盛景国际直连</t>
  </si>
  <si>
    <t>01.010677</t>
  </si>
  <si>
    <t>2023-03-31 01:36:49</t>
  </si>
  <si>
    <t>否</t>
  </si>
  <si>
    <t>汇智国际旅游发展有限公司</t>
  </si>
  <si>
    <t>直连</t>
  </si>
  <si>
    <t>泰国</t>
  </si>
  <si>
    <t>2023-03-30</t>
  </si>
  <si>
    <t>3182576</t>
  </si>
  <si>
    <t>槟城银河酒店 (槟城对抗新冠肺炎认证)</t>
  </si>
  <si>
    <t>SHOMDUTTSHARMA DINESH SHARMA PUNJ</t>
  </si>
  <si>
    <t>455.74</t>
  </si>
  <si>
    <t>66.00</t>
  </si>
  <si>
    <t>2023-03-30 09:35:32</t>
  </si>
  <si>
    <t>马来西亚</t>
  </si>
  <si>
    <t>2023-03-28</t>
  </si>
  <si>
    <t>3177526</t>
  </si>
  <si>
    <t>芭提雅Mytt海滩酒店</t>
  </si>
  <si>
    <t>MO SHAOJIE,LIN CHUNAN,SHAO JINTANG,CHIANG TAI CHUNG</t>
  </si>
  <si>
    <t>2263.27</t>
  </si>
  <si>
    <t>328.00</t>
  </si>
  <si>
    <t>2023-03-28 12:10:11</t>
  </si>
  <si>
    <t>直采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</si>
</sst>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16</xdr:row>
      <xdr:rowOff>0</xdr:rowOff>
    </xdr:from>
    <xdr:to>
      <xdr:col>15</xdr:col>
      <xdr:colOff>133350</xdr:colOff>
      <xdr:row>46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743200"/>
          <a:ext cx="10829925" cy="52197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4"/>
  <sheetViews>
    <sheetView workbookViewId="0">
      <selection activeCell="A1" sqref="$A1:$XFD1048576"/>
    </sheetView>
  </sheetViews>
  <sheetFormatPr defaultColWidth="9" defaultRowHeight="13.5" outlineLevelRow="3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45016</v>
      </c>
      <c r="G2" s="6">
        <v>45017</v>
      </c>
      <c r="H2" s="4">
        <v>4</v>
      </c>
      <c r="I2" s="4">
        <v>1</v>
      </c>
      <c r="J2" s="4">
        <v>4</v>
      </c>
      <c r="K2" s="4" t="s">
        <v>30</v>
      </c>
      <c r="L2" s="4">
        <v>328</v>
      </c>
      <c r="M2" s="4">
        <v>328</v>
      </c>
      <c r="N2" s="4" t="s">
        <v>31</v>
      </c>
      <c r="O2" s="4" t="s">
        <v>32</v>
      </c>
      <c r="P2" s="4" t="s">
        <v>33</v>
      </c>
      <c r="Q2" s="4">
        <v>0</v>
      </c>
      <c r="R2" s="7">
        <v>45013</v>
      </c>
      <c r="S2" s="6">
        <v>45020</v>
      </c>
      <c r="T2" s="4" t="s">
        <v>34</v>
      </c>
      <c r="U2" s="4">
        <v>328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45015</v>
      </c>
      <c r="G3" s="6">
        <v>45017</v>
      </c>
      <c r="H3" s="4">
        <v>1</v>
      </c>
      <c r="I3" s="4">
        <v>2</v>
      </c>
      <c r="J3" s="4">
        <v>2</v>
      </c>
      <c r="K3" s="4" t="s">
        <v>30</v>
      </c>
      <c r="L3" s="4">
        <v>66</v>
      </c>
      <c r="M3" s="4">
        <v>66</v>
      </c>
      <c r="N3" s="4" t="s">
        <v>40</v>
      </c>
      <c r="O3" s="4" t="s">
        <v>32</v>
      </c>
      <c r="P3" s="4" t="s">
        <v>33</v>
      </c>
      <c r="Q3" s="4">
        <v>0</v>
      </c>
      <c r="R3" s="7">
        <v>45015</v>
      </c>
      <c r="S3" s="6">
        <v>45020</v>
      </c>
      <c r="T3" s="4" t="s">
        <v>34</v>
      </c>
      <c r="U3" s="4">
        <v>66</v>
      </c>
      <c r="V3" s="4">
        <v>0</v>
      </c>
      <c r="W3" s="4">
        <v>0</v>
      </c>
      <c r="X3" s="4" t="s">
        <v>41</v>
      </c>
      <c r="Y3" s="4" t="s">
        <v>36</v>
      </c>
    </row>
    <row r="4" s="4" customFormat="1" spans="1:25">
      <c r="A4" s="4" t="s">
        <v>42</v>
      </c>
      <c r="B4" s="4" t="s">
        <v>26</v>
      </c>
      <c r="C4" s="4" t="s">
        <v>27</v>
      </c>
      <c r="D4" s="4" t="s">
        <v>43</v>
      </c>
      <c r="E4" s="4" t="s">
        <v>44</v>
      </c>
      <c r="F4" s="6">
        <v>45016</v>
      </c>
      <c r="G4" s="6">
        <v>45017</v>
      </c>
      <c r="H4" s="4">
        <v>1</v>
      </c>
      <c r="I4" s="4">
        <v>1</v>
      </c>
      <c r="J4" s="4">
        <v>1</v>
      </c>
      <c r="K4" s="4" t="s">
        <v>30</v>
      </c>
      <c r="L4" s="4">
        <v>41</v>
      </c>
      <c r="M4" s="4">
        <v>41</v>
      </c>
      <c r="N4" s="4" t="s">
        <v>45</v>
      </c>
      <c r="O4" s="4" t="s">
        <v>32</v>
      </c>
      <c r="P4" s="4" t="s">
        <v>33</v>
      </c>
      <c r="Q4" s="4">
        <v>0</v>
      </c>
      <c r="R4" s="7">
        <v>45016</v>
      </c>
      <c r="S4" s="6">
        <v>45020</v>
      </c>
      <c r="T4" s="4" t="s">
        <v>34</v>
      </c>
      <c r="U4" s="4">
        <v>41</v>
      </c>
      <c r="V4" s="4">
        <v>0</v>
      </c>
      <c r="W4" s="4">
        <v>0</v>
      </c>
      <c r="X4" s="4" t="s">
        <v>46</v>
      </c>
      <c r="Y4" s="4" t="s">
        <v>47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tabSelected="1" workbookViewId="0">
      <selection activeCell="A11" sqref="A11:D14"/>
    </sheetView>
  </sheetViews>
  <sheetFormatPr defaultColWidth="9" defaultRowHeight="13.5"/>
  <cols>
    <col min="1" max="1" width="12.625" style="4"/>
    <col min="2" max="2" width="10.375" style="4"/>
    <col min="3" max="3" width="9.375" style="4"/>
    <col min="4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48</v>
      </c>
    </row>
    <row r="2" s="4" customFormat="1" spans="1:9">
      <c r="A2" s="5">
        <v>23379849861</v>
      </c>
      <c r="B2" s="6">
        <v>45016</v>
      </c>
      <c r="C2" s="6">
        <v>45017</v>
      </c>
      <c r="D2" s="4">
        <v>328</v>
      </c>
      <c r="E2" s="4" t="str">
        <f>VLOOKUP(A2,HOP!A:L,12,0)</f>
        <v>328.00</v>
      </c>
      <c r="F2" s="4" t="str">
        <f>VLOOKUP(A2,HOP!A:C,3,0)</f>
        <v>3177526</v>
      </c>
      <c r="G2" s="4">
        <f>D2-E2</f>
        <v>0</v>
      </c>
      <c r="H2" s="4" t="str">
        <f>$H$1&amp;F2</f>
        <v>，3177526</v>
      </c>
      <c r="I2" s="4" t="str">
        <f>VLOOKUP(A2,HOP!A:U,21,0)</f>
        <v>直采</v>
      </c>
    </row>
    <row r="3" s="4" customFormat="1" spans="1:9">
      <c r="A3" s="5">
        <v>999223407787896</v>
      </c>
      <c r="B3" s="6">
        <v>45015</v>
      </c>
      <c r="C3" s="6">
        <v>45017</v>
      </c>
      <c r="D3" s="4">
        <v>66</v>
      </c>
      <c r="E3" s="4" t="str">
        <f>VLOOKUP(A3,HOP!A:L,12,0)</f>
        <v>66.00</v>
      </c>
      <c r="F3" s="4" t="str">
        <f>VLOOKUP(A3,HOP!A:C,3,0)</f>
        <v>3182576</v>
      </c>
      <c r="G3" s="4">
        <f>D3-E3</f>
        <v>0</v>
      </c>
      <c r="H3" s="4" t="str">
        <f>$H$1&amp;F3</f>
        <v>，3182576</v>
      </c>
      <c r="I3" s="4" t="str">
        <f>VLOOKUP(A3,HOP!A:U,21,0)</f>
        <v>直连</v>
      </c>
    </row>
    <row r="4" s="4" customFormat="1" spans="1:9">
      <c r="A4" s="5">
        <v>999223422404919</v>
      </c>
      <c r="B4" s="6">
        <v>45016</v>
      </c>
      <c r="C4" s="6">
        <v>45017</v>
      </c>
      <c r="D4" s="4">
        <v>41</v>
      </c>
      <c r="E4" s="4" t="str">
        <f>VLOOKUP(A4,HOP!A:L,12,0)</f>
        <v>41.00</v>
      </c>
      <c r="F4" s="4" t="str">
        <f>VLOOKUP(A4,HOP!A:C,3,0)</f>
        <v>3185201</v>
      </c>
      <c r="G4" s="4">
        <f>D4-E4</f>
        <v>0</v>
      </c>
      <c r="H4" s="4" t="str">
        <f>$H$1&amp;F4</f>
        <v>，3185201</v>
      </c>
      <c r="I4" s="4" t="str">
        <f>VLOOKUP(A4,HOP!A:U,21,0)</f>
        <v>直连</v>
      </c>
    </row>
    <row r="6" spans="4:4">
      <c r="D6" s="4">
        <f>SUM(D2:D5)</f>
        <v>435</v>
      </c>
    </row>
    <row r="11" spans="1:4">
      <c r="A11" s="4" t="s">
        <v>49</v>
      </c>
      <c r="C11" s="4">
        <v>328</v>
      </c>
      <c r="D11" s="4">
        <v>2574.57</v>
      </c>
    </row>
    <row r="12" spans="1:4">
      <c r="A12" s="4" t="s">
        <v>50</v>
      </c>
      <c r="C12" s="4">
        <v>107</v>
      </c>
      <c r="D12" s="4">
        <v>839.87</v>
      </c>
    </row>
    <row r="13" spans="1:4">
      <c r="A13" s="4" t="s">
        <v>51</v>
      </c>
      <c r="C13" s="4">
        <f>SUM(C11:C12)</f>
        <v>435</v>
      </c>
      <c r="D13" s="4">
        <f>SUM(D11:D12)</f>
        <v>3414.44</v>
      </c>
    </row>
    <row r="14" spans="1:1">
      <c r="A14" s="4" t="s">
        <v>52</v>
      </c>
    </row>
  </sheetData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4"/>
  <sheetViews>
    <sheetView workbookViewId="0">
      <selection activeCell="A2" sqref="A2:A1048576"/>
    </sheetView>
  </sheetViews>
  <sheetFormatPr defaultColWidth="8" defaultRowHeight="12.75" outlineLevelRow="3"/>
  <cols>
    <col min="1" max="1" width="11.125" style="1"/>
    <col min="2" max="16383" width="8" style="1"/>
  </cols>
  <sheetData>
    <row r="1" s="1" customFormat="1" spans="1:22">
      <c r="A1" s="2" t="s">
        <v>53</v>
      </c>
      <c r="B1" s="2" t="s">
        <v>54</v>
      </c>
      <c r="C1" s="2" t="s">
        <v>55</v>
      </c>
      <c r="D1" s="2" t="s">
        <v>56</v>
      </c>
      <c r="E1" s="2" t="s">
        <v>13</v>
      </c>
      <c r="F1" s="2" t="s">
        <v>5</v>
      </c>
      <c r="G1" s="2" t="s">
        <v>6</v>
      </c>
      <c r="H1" s="2" t="s">
        <v>57</v>
      </c>
      <c r="I1" s="2" t="s">
        <v>58</v>
      </c>
      <c r="J1" s="2" t="s">
        <v>59</v>
      </c>
      <c r="K1" s="2" t="s">
        <v>60</v>
      </c>
      <c r="L1" s="2" t="s">
        <v>61</v>
      </c>
      <c r="M1" s="2" t="s">
        <v>62</v>
      </c>
      <c r="N1" s="2" t="s">
        <v>63</v>
      </c>
      <c r="O1" s="2" t="s">
        <v>64</v>
      </c>
      <c r="P1" s="2" t="s">
        <v>65</v>
      </c>
      <c r="Q1" s="2" t="s">
        <v>66</v>
      </c>
      <c r="R1" s="2" t="s">
        <v>67</v>
      </c>
      <c r="S1" s="2" t="s">
        <v>68</v>
      </c>
      <c r="T1" s="2" t="s">
        <v>69</v>
      </c>
      <c r="U1" s="2" t="s">
        <v>70</v>
      </c>
      <c r="V1" s="2" t="s">
        <v>71</v>
      </c>
    </row>
    <row r="2" s="1" customFormat="1" spans="1:22">
      <c r="A2" s="3">
        <v>999223422404919</v>
      </c>
      <c r="B2" s="1" t="s">
        <v>72</v>
      </c>
      <c r="C2" s="1" t="s">
        <v>73</v>
      </c>
      <c r="D2" s="1" t="s">
        <v>74</v>
      </c>
      <c r="E2" s="1" t="s">
        <v>75</v>
      </c>
      <c r="F2" s="1" t="s">
        <v>72</v>
      </c>
      <c r="G2" s="1" t="s">
        <v>76</v>
      </c>
      <c r="H2" s="1" t="s">
        <v>77</v>
      </c>
      <c r="I2" s="1" t="s">
        <v>78</v>
      </c>
      <c r="J2" s="1" t="s">
        <v>30</v>
      </c>
      <c r="K2" s="1" t="s">
        <v>79</v>
      </c>
      <c r="L2" s="1" t="s">
        <v>79</v>
      </c>
      <c r="M2" s="1" t="s">
        <v>80</v>
      </c>
      <c r="N2" s="1" t="s">
        <v>80</v>
      </c>
      <c r="O2" s="1" t="s">
        <v>81</v>
      </c>
      <c r="P2" s="1" t="s">
        <v>82</v>
      </c>
      <c r="Q2" s="1" t="s">
        <v>83</v>
      </c>
      <c r="R2" s="1" t="s">
        <v>84</v>
      </c>
      <c r="S2" s="1" t="s">
        <v>85</v>
      </c>
      <c r="T2" s="1" t="s">
        <v>86</v>
      </c>
      <c r="U2" s="1" t="s">
        <v>87</v>
      </c>
      <c r="V2" s="1" t="s">
        <v>88</v>
      </c>
    </row>
    <row r="3" s="1" customFormat="1" spans="1:22">
      <c r="A3" s="3">
        <v>999223407787896</v>
      </c>
      <c r="B3" s="1" t="s">
        <v>89</v>
      </c>
      <c r="C3" s="1" t="s">
        <v>90</v>
      </c>
      <c r="D3" s="1" t="s">
        <v>91</v>
      </c>
      <c r="E3" s="1" t="s">
        <v>92</v>
      </c>
      <c r="F3" s="1" t="s">
        <v>89</v>
      </c>
      <c r="G3" s="1" t="s">
        <v>76</v>
      </c>
      <c r="H3" s="1" t="s">
        <v>77</v>
      </c>
      <c r="I3" s="1" t="s">
        <v>93</v>
      </c>
      <c r="J3" s="1" t="s">
        <v>30</v>
      </c>
      <c r="K3" s="1" t="s">
        <v>94</v>
      </c>
      <c r="L3" s="1" t="s">
        <v>94</v>
      </c>
      <c r="M3" s="1" t="s">
        <v>80</v>
      </c>
      <c r="N3" s="1" t="s">
        <v>80</v>
      </c>
      <c r="O3" s="1" t="s">
        <v>81</v>
      </c>
      <c r="P3" s="1" t="s">
        <v>82</v>
      </c>
      <c r="Q3" s="1" t="s">
        <v>83</v>
      </c>
      <c r="R3" s="1" t="s">
        <v>95</v>
      </c>
      <c r="S3" s="1" t="s">
        <v>85</v>
      </c>
      <c r="T3" s="1" t="s">
        <v>86</v>
      </c>
      <c r="U3" s="1" t="s">
        <v>87</v>
      </c>
      <c r="V3" s="1" t="s">
        <v>96</v>
      </c>
    </row>
    <row r="4" s="1" customFormat="1" spans="1:22">
      <c r="A4" s="3">
        <v>23379849861</v>
      </c>
      <c r="B4" s="1" t="s">
        <v>97</v>
      </c>
      <c r="C4" s="1" t="s">
        <v>98</v>
      </c>
      <c r="D4" s="1" t="s">
        <v>99</v>
      </c>
      <c r="E4" s="1" t="s">
        <v>100</v>
      </c>
      <c r="F4" s="1" t="s">
        <v>72</v>
      </c>
      <c r="G4" s="1" t="s">
        <v>76</v>
      </c>
      <c r="H4" s="1" t="s">
        <v>77</v>
      </c>
      <c r="I4" s="1" t="s">
        <v>101</v>
      </c>
      <c r="J4" s="1" t="s">
        <v>30</v>
      </c>
      <c r="K4" s="1" t="s">
        <v>102</v>
      </c>
      <c r="L4" s="1" t="s">
        <v>102</v>
      </c>
      <c r="M4" s="1" t="s">
        <v>80</v>
      </c>
      <c r="N4" s="1" t="s">
        <v>80</v>
      </c>
      <c r="O4" s="1" t="s">
        <v>81</v>
      </c>
      <c r="P4" s="1" t="s">
        <v>82</v>
      </c>
      <c r="Q4" s="1" t="s">
        <v>83</v>
      </c>
      <c r="R4" s="1" t="s">
        <v>103</v>
      </c>
      <c r="S4" s="1" t="s">
        <v>85</v>
      </c>
      <c r="T4" s="1" t="s">
        <v>86</v>
      </c>
      <c r="U4" s="1" t="s">
        <v>104</v>
      </c>
      <c r="V4" s="1" t="s">
        <v>88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2023-04-04T02:03:18Z</dcterms:created>
  <dcterms:modified xsi:type="dcterms:W3CDTF">2023-04-04T02:25:19Z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FD98775A89CB429898C46961CFA607B2</vt:lpwstr>
  </property>
  <property fmtid="{D5CDD505-2E9C-101B-9397-08002B2CF9AE}" pid="3" name="KSOProductBuildVer">
    <vt:lpwstr>2052-11.1.0.13703</vt:lpwstr>
  </property>
</Properties>
</file>