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<sst xmlns="http://schemas.openxmlformats.org/spreadsheetml/2006/main" count="742" uniqueCount="260">
  <si>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</si>
  <si>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</si>
  <si>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</si>
  <si>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</si>
  <si>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</si>
  <si>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</si>
  <si>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</si>
  <si>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</si>
  <si>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</si>
  <si>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</si>
  <si>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</si>
  <si>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</si>
  <si>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</si>
  <si>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</si>
  <si>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</si>
  <si>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</si>
  <si>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</si>
  <si>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</si>
  <si>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</si>
  <si>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</si>
  <si>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</si>
  <si>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</si>
  <si>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</si>
  <si>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</si>
  <si>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</si>
  <si>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999222984415690	</t>
  </si>
  <si>
    <t>Ctrip</t>
  </si>
  <si>
    <t>正常</t>
  </si>
  <si>
    <t>[台南]台南长悦旅栈(Changyu Hotel)(80941476)</t>
  </si>
  <si>
    <t>长悦经典客房&lt;至多8间&gt;&lt;2人入住&gt;&lt;早餐&gt;</t>
  </si>
  <si>
    <t>CNY</t>
  </si>
  <si>
    <t>HAMACHI/MISA,HIRATA/ISAO</t>
  </si>
  <si>
    <t>CA13744230407CNY</t>
  </si>
  <si>
    <t>未提现</t>
  </si>
  <si>
    <t>携程开票</t>
  </si>
  <si>
    <t xml:space="preserve">3081327	</t>
  </si>
  <si>
    <t xml:space="preserve">	</t>
  </si>
  <si>
    <t xml:space="preserve">999223192288748	</t>
  </si>
  <si>
    <t>[厦门]汉庭酒店(厦门市政府店)(83901216)</t>
  </si>
  <si>
    <t>大床房&lt;至多8间&gt;&lt;2人入住&gt;</t>
  </si>
  <si>
    <t>赵子龙</t>
  </si>
  <si>
    <t xml:space="preserve">3136290	</t>
  </si>
  <si>
    <t xml:space="preserve">R3610021111580584001	</t>
  </si>
  <si>
    <t xml:space="preserve">999223217582689	</t>
  </si>
  <si>
    <t>[北京]北京南锣鼓巷CitiGO欢阁酒店(80247684)</t>
  </si>
  <si>
    <t>欢享大床房&lt;至多8间&gt;&lt;2人入住&gt;</t>
  </si>
  <si>
    <t>赵嘉欣</t>
  </si>
  <si>
    <t xml:space="preserve">3144202	</t>
  </si>
  <si>
    <t xml:space="preserve">R1000098111709543001	</t>
  </si>
  <si>
    <t xml:space="preserve">999223217711732	</t>
  </si>
  <si>
    <t>[广州]汉庭优佳酒店(广州纪念堂地铁站店)(80248868)</t>
  </si>
  <si>
    <t>高级大床房&lt;至多8间&gt;&lt;2人入住&gt;</t>
  </si>
  <si>
    <t>王露薇</t>
  </si>
  <si>
    <t xml:space="preserve">3144298	</t>
  </si>
  <si>
    <t xml:space="preserve">R9000955111710581001	</t>
  </si>
  <si>
    <t xml:space="preserve">999223223543582	</t>
  </si>
  <si>
    <t>文成杨</t>
  </si>
  <si>
    <t xml:space="preserve">3145529	</t>
  </si>
  <si>
    <t xml:space="preserve">R1000098111751375001	</t>
  </si>
  <si>
    <t xml:space="preserve">999223262403647	</t>
  </si>
  <si>
    <t>[西安]汉庭酒店(西安公园南路店)(93874246)</t>
  </si>
  <si>
    <t>王慧娥</t>
  </si>
  <si>
    <t xml:space="preserve">3155471	</t>
  </si>
  <si>
    <t xml:space="preserve">R9001511111965194001	</t>
  </si>
  <si>
    <t xml:space="preserve">999223289904194	</t>
  </si>
  <si>
    <t>[台东]鲔鱼家族饭店-台东馆(Fish Hotel -Taitung)(81210508)</t>
  </si>
  <si>
    <t>豪华双人房&lt;至多8间&gt;&lt;2人入住&gt;</t>
  </si>
  <si>
    <t>Chen/ChenAn</t>
  </si>
  <si>
    <t xml:space="preserve">3160907	</t>
  </si>
  <si>
    <t xml:space="preserve">999223298186525	</t>
  </si>
  <si>
    <t>[济南]汉庭酒店(济南泉城广场店)(99153017)</t>
  </si>
  <si>
    <t>零压大床房&lt;至多8间&gt;&lt;2人入住&gt;</t>
  </si>
  <si>
    <t>韩奎奎</t>
  </si>
  <si>
    <t xml:space="preserve">3162690	</t>
  </si>
  <si>
    <t xml:space="preserve">R2500014112187792001	</t>
  </si>
  <si>
    <t xml:space="preserve">999223299617179	</t>
  </si>
  <si>
    <t>[南京]汉庭酒店(南京江宁黄金海岸店)(93872585)</t>
  </si>
  <si>
    <t>高级双床房&lt;至多8间&gt;&lt;2人入住&gt;</t>
  </si>
  <si>
    <t>郑烜平</t>
  </si>
  <si>
    <t xml:space="preserve">3162942	</t>
  </si>
  <si>
    <t xml:space="preserve">R2111991112193185001	</t>
  </si>
  <si>
    <t xml:space="preserve">999223302793791	</t>
  </si>
  <si>
    <t>[贵阳]宜尚酒店(贵阳机场奥特莱斯店)(68345794)</t>
  </si>
  <si>
    <t>宜馨双床房&lt;至多8间&gt;&lt;2人入住&gt;</t>
  </si>
  <si>
    <t>王建磊</t>
  </si>
  <si>
    <t xml:space="preserve">3163526	</t>
  </si>
  <si>
    <t xml:space="preserve">R_0851011_3683277	</t>
  </si>
  <si>
    <t xml:space="preserve">999223303842592	</t>
  </si>
  <si>
    <t>Huang/Hao cheng,Huang/Hao cheng</t>
  </si>
  <si>
    <t xml:space="preserve">3163716	</t>
  </si>
  <si>
    <t xml:space="preserve">999223304074413	</t>
  </si>
  <si>
    <t>[沈阳]格林豪泰(沈阳铁西广场地铁站)(80895181)</t>
  </si>
  <si>
    <t>标准房&lt;至多8间&gt;&lt;2人入住&gt;</t>
  </si>
  <si>
    <t>唐义</t>
  </si>
  <si>
    <t xml:space="preserve">3163762	</t>
  </si>
  <si>
    <t xml:space="preserve">(GRT)84407849;	</t>
  </si>
  <si>
    <t xml:space="preserve">999223304546146	</t>
  </si>
  <si>
    <t>[苏州]沛喜酒店（苏州人民路南门地铁站店）(83902371)</t>
  </si>
  <si>
    <t>轻享大床房&lt;至多8间&gt;&lt;2人入住&gt;</t>
  </si>
  <si>
    <t>马金发</t>
  </si>
  <si>
    <t xml:space="preserve">3163836	</t>
  </si>
  <si>
    <t xml:space="preserve">20230322-033	</t>
  </si>
  <si>
    <t xml:space="preserve">999223305140717	</t>
  </si>
  <si>
    <t>宜悦大床房&lt;至多8间&gt;&lt;2人入住&gt;</t>
  </si>
  <si>
    <t>黄铮</t>
  </si>
  <si>
    <t xml:space="preserve">3163958	</t>
  </si>
  <si>
    <t xml:space="preserve">R_0851011_3683643	</t>
  </si>
  <si>
    <t xml:space="preserve">999223305389464	</t>
  </si>
  <si>
    <t>[滁州]格林豪泰智选酒店(滁州万达广场店)(80247776)</t>
  </si>
  <si>
    <t>商务大床房&lt;至多8间&gt;&lt;2人入住&gt;</t>
  </si>
  <si>
    <t>许雨桐</t>
  </si>
  <si>
    <t xml:space="preserve">3164009	</t>
  </si>
  <si>
    <t xml:space="preserve">(GRT)84413335;	</t>
  </si>
  <si>
    <t>取消</t>
  </si>
  <si>
    <t xml:space="preserve">999223305709096	</t>
  </si>
  <si>
    <t>[东莞]东莞银丰花园酒店(93870782)</t>
  </si>
  <si>
    <t>特惠房&lt;至多8间&gt;&lt;2人入住&gt;</t>
  </si>
  <si>
    <t>钟纲</t>
  </si>
  <si>
    <t xml:space="preserve">3164072	</t>
  </si>
  <si>
    <t xml:space="preserve">Acknowledged	</t>
  </si>
  <si>
    <t xml:space="preserve">999223305892265	</t>
  </si>
  <si>
    <t>[西安]西安北二环文景路亚朵酒店(94915594)</t>
  </si>
  <si>
    <t>高级双床房&lt;至多8间&gt;&lt;90天内可预订&gt;&lt;2人入住&gt;&lt;早餐&gt;</t>
  </si>
  <si>
    <t>郭浩然</t>
  </si>
  <si>
    <t xml:space="preserve">3164136	</t>
  </si>
  <si>
    <t xml:space="preserve">610112_6687209483	</t>
  </si>
  <si>
    <t xml:space="preserve">999223306391795	</t>
  </si>
  <si>
    <t>[文安]格林豪泰(文安利民街二中店)(68604263)</t>
  </si>
  <si>
    <t>杨雷</t>
  </si>
  <si>
    <t xml:space="preserve">3164276	</t>
  </si>
  <si>
    <t xml:space="preserve">(GRT)84418424;	</t>
  </si>
  <si>
    <t xml:space="preserve">999223306432395	</t>
  </si>
  <si>
    <t>[阜新]锦江都城酒店(阜新迎宾大街火车站店)(80246190)</t>
  </si>
  <si>
    <t>精致双床房&lt;至多8间&gt;&lt;2人入住&gt;</t>
  </si>
  <si>
    <t>袁括</t>
  </si>
  <si>
    <t xml:space="preserve">3164287	</t>
  </si>
  <si>
    <t xml:space="preserve">105150399204	</t>
  </si>
  <si>
    <t xml:space="preserve">999223306858514	</t>
  </si>
  <si>
    <t>徐陈</t>
  </si>
  <si>
    <t xml:space="preserve">3164421	</t>
  </si>
  <si>
    <t xml:space="preserve">(GRT)84420849;	</t>
  </si>
  <si>
    <t xml:space="preserve">999223307273843	</t>
  </si>
  <si>
    <t>吴粒粒</t>
  </si>
  <si>
    <t xml:space="preserve">3164562	</t>
  </si>
  <si>
    <t xml:space="preserve">R2111991112230386001	</t>
  </si>
  <si>
    <t>，</t>
  </si>
  <si>
    <t>6364 CNY</t>
  </si>
  <si>
    <t>A230407093517481</t>
  </si>
  <si>
    <t>总计：6364元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</si>
  <si>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</si>
  <si>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</si>
  <si>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</si>
  <si>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</si>
  <si>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</si>
  <si>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</si>
  <si>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</si>
  <si>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</si>
  <si>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</si>
  <si>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</si>
  <si>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</si>
  <si>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</si>
  <si>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</si>
  <si>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</si>
  <si>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</si>
  <si>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</si>
  <si>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</si>
  <si>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</si>
  <si>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</si>
  <si>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2023-03-22</t>
  </si>
  <si>
    <t>3164287</t>
  </si>
  <si>
    <t>锦江都城酒店(阜新迎宾大街火车站店)</t>
  </si>
  <si>
    <t>2023-03-23</t>
  </si>
  <si>
    <t>退房日月结</t>
  </si>
  <si>
    <t>266.00</t>
  </si>
  <si>
    <t>RMB</t>
  </si>
  <si>
    <t>0</t>
  </si>
  <si>
    <t>0.00</t>
  </si>
  <si>
    <t>携程汇登国内直连</t>
  </si>
  <si>
    <t>01.011264</t>
  </si>
  <si>
    <t>2023-03-22 21:19:20</t>
  </si>
  <si>
    <t>否</t>
  </si>
  <si>
    <t>广州汇登信息科技有限公司</t>
  </si>
  <si>
    <t>直连</t>
  </si>
  <si>
    <t>中国</t>
  </si>
  <si>
    <t>3164072</t>
  </si>
  <si>
    <t>东莞银丰花园酒店</t>
  </si>
  <si>
    <t>187.00</t>
  </si>
  <si>
    <t>2023-03-22 19:56:19</t>
  </si>
  <si>
    <t>3164009</t>
  </si>
  <si>
    <t>格林豪泰智选酒店(滁州万达广场店)</t>
  </si>
  <si>
    <t>151.00</t>
  </si>
  <si>
    <t>2023-03-22 19:27:39</t>
  </si>
  <si>
    <t>3164421</t>
  </si>
  <si>
    <t>2023-03-22 22:10:12</t>
  </si>
  <si>
    <t>3164562</t>
  </si>
  <si>
    <t>汉庭酒店(南京江宁黄金海岸店)</t>
  </si>
  <si>
    <t>193.00</t>
  </si>
  <si>
    <t>2023-03-22 23:06:29</t>
  </si>
  <si>
    <t>3164136</t>
  </si>
  <si>
    <t>西安北二环文景路亚朵酒店</t>
  </si>
  <si>
    <t>315.00</t>
  </si>
  <si>
    <t>-315</t>
  </si>
  <si>
    <t>2023-03-22 20:18:47</t>
  </si>
  <si>
    <t>3163526</t>
  </si>
  <si>
    <t>宜尚酒店(贵阳机场奥特莱斯店)</t>
  </si>
  <si>
    <t>225.00</t>
  </si>
  <si>
    <t>2023-03-22 16:11:18</t>
  </si>
  <si>
    <t>3162942</t>
  </si>
  <si>
    <t>219.00</t>
  </si>
  <si>
    <t>2023-03-22 12:46:27</t>
  </si>
  <si>
    <t>2023-03-21</t>
  </si>
  <si>
    <t>3160907</t>
  </si>
  <si>
    <t>鲔鱼家族饭店-台东馆</t>
  </si>
  <si>
    <t>Chen ChenAn</t>
  </si>
  <si>
    <t>340.00</t>
  </si>
  <si>
    <t>2023-03-21 19:11:09</t>
  </si>
  <si>
    <t>3163958</t>
  </si>
  <si>
    <t>285.00</t>
  </si>
  <si>
    <t>2023-03-22 19:07:35</t>
  </si>
  <si>
    <t>2023-03-19</t>
  </si>
  <si>
    <t>3155471</t>
  </si>
  <si>
    <t>汉庭酒店(西安公园南路店)</t>
  </si>
  <si>
    <t>195.00</t>
  </si>
  <si>
    <t>2023-03-19 21:26:36</t>
  </si>
  <si>
    <t>2023-03-17</t>
  </si>
  <si>
    <t>3145529</t>
  </si>
  <si>
    <t>北京南锣鼓巷CitiGO欢阁酒店</t>
  </si>
  <si>
    <t>521.00</t>
  </si>
  <si>
    <t>2023-03-17 10:02:57</t>
  </si>
  <si>
    <t>3163836</t>
  </si>
  <si>
    <t>沛喜酒店(苏州人民路店)</t>
  </si>
  <si>
    <t>163.00</t>
  </si>
  <si>
    <t>2023-03-22 18:20:21</t>
  </si>
  <si>
    <t>2023-03-16</t>
  </si>
  <si>
    <t>3144202</t>
  </si>
  <si>
    <t>1044.00</t>
  </si>
  <si>
    <t>2023-03-16 22:25:45</t>
  </si>
  <si>
    <t>3162690</t>
  </si>
  <si>
    <t>汉庭酒店(济南泉城广场店)</t>
  </si>
  <si>
    <t>289.00</t>
  </si>
  <si>
    <t>2023-03-22 11:16:35</t>
  </si>
  <si>
    <t>2023-03-02</t>
  </si>
  <si>
    <t>3081327</t>
  </si>
  <si>
    <t>台南长悦旅栈</t>
  </si>
  <si>
    <t>HAMACHI MISA,HIRATA ISAO</t>
  </si>
  <si>
    <t>1056.00</t>
  </si>
  <si>
    <t>2023-03-02 14:23:39</t>
  </si>
  <si>
    <t>3144298</t>
  </si>
  <si>
    <t>汉庭优佳酒店(广州纪念堂地铁站店)</t>
  </si>
  <si>
    <t>652.00</t>
  </si>
  <si>
    <t>2023-03-16 22:43:03</t>
  </si>
  <si>
    <t>3163762</t>
  </si>
  <si>
    <t>格林豪泰(沈阳铁西广场地铁站)</t>
  </si>
  <si>
    <t>160.00</t>
  </si>
  <si>
    <t>2023-03-22 17:45:58</t>
  </si>
  <si>
    <t>2023-03-15</t>
  </si>
  <si>
    <t>3136290</t>
  </si>
  <si>
    <t>汉庭酒店(厦门市政府店)</t>
  </si>
  <si>
    <t>267.00</t>
  </si>
  <si>
    <t>2023-03-15 10:36:26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</si>
</sst>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45007</v>
      </c>
      <c r="G2" s="6">
        <v>45008</v>
      </c>
      <c r="H2" s="4">
        <v>2</v>
      </c>
      <c r="I2" s="4">
        <v>1</v>
      </c>
      <c r="J2" s="4">
        <v>2</v>
      </c>
      <c r="K2" s="4" t="s">
        <v>30</v>
      </c>
      <c r="L2" s="4">
        <v>1056</v>
      </c>
      <c r="M2" s="4">
        <v>1056</v>
      </c>
      <c r="N2" s="4" t="s">
        <v>31</v>
      </c>
      <c r="O2" s="4" t="s">
        <v>32</v>
      </c>
      <c r="P2" s="4" t="s">
        <v>33</v>
      </c>
      <c r="Q2" s="4">
        <v>0</v>
      </c>
      <c r="R2" s="7">
        <v>44987</v>
      </c>
      <c r="S2" s="6">
        <v>45023</v>
      </c>
      <c r="T2" s="4" t="s">
        <v>34</v>
      </c>
      <c r="U2" s="4">
        <v>1056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45007</v>
      </c>
      <c r="G3" s="6">
        <v>45008</v>
      </c>
      <c r="H3" s="4">
        <v>1</v>
      </c>
      <c r="I3" s="4">
        <v>1</v>
      </c>
      <c r="J3" s="4">
        <v>1</v>
      </c>
      <c r="K3" s="4" t="s">
        <v>30</v>
      </c>
      <c r="L3" s="4">
        <v>267</v>
      </c>
      <c r="M3" s="4">
        <v>267</v>
      </c>
      <c r="N3" s="4" t="s">
        <v>40</v>
      </c>
      <c r="O3" s="4" t="s">
        <v>32</v>
      </c>
      <c r="P3" s="4" t="s">
        <v>33</v>
      </c>
      <c r="Q3" s="4">
        <v>0</v>
      </c>
      <c r="R3" s="7">
        <v>45000</v>
      </c>
      <c r="S3" s="6">
        <v>45023</v>
      </c>
      <c r="T3" s="4" t="s">
        <v>34</v>
      </c>
      <c r="U3" s="4">
        <v>267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45006</v>
      </c>
      <c r="G4" s="6">
        <v>45008</v>
      </c>
      <c r="H4" s="4">
        <v>1</v>
      </c>
      <c r="I4" s="4">
        <v>2</v>
      </c>
      <c r="J4" s="4">
        <v>2</v>
      </c>
      <c r="K4" s="4" t="s">
        <v>30</v>
      </c>
      <c r="L4" s="4">
        <v>1044</v>
      </c>
      <c r="M4" s="4">
        <v>1044</v>
      </c>
      <c r="N4" s="4" t="s">
        <v>46</v>
      </c>
      <c r="O4" s="4" t="s">
        <v>32</v>
      </c>
      <c r="P4" s="4" t="s">
        <v>33</v>
      </c>
      <c r="Q4" s="4">
        <v>0</v>
      </c>
      <c r="R4" s="7">
        <v>45001</v>
      </c>
      <c r="S4" s="6">
        <v>45023</v>
      </c>
      <c r="T4" s="4" t="s">
        <v>34</v>
      </c>
      <c r="U4" s="4">
        <v>1044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45006</v>
      </c>
      <c r="G5" s="6">
        <v>45008</v>
      </c>
      <c r="H5" s="4">
        <v>1</v>
      </c>
      <c r="I5" s="4">
        <v>2</v>
      </c>
      <c r="J5" s="4">
        <v>2</v>
      </c>
      <c r="K5" s="4" t="s">
        <v>30</v>
      </c>
      <c r="L5" s="4">
        <v>652</v>
      </c>
      <c r="M5" s="4">
        <v>652</v>
      </c>
      <c r="N5" s="4" t="s">
        <v>52</v>
      </c>
      <c r="O5" s="4" t="s">
        <v>32</v>
      </c>
      <c r="P5" s="4" t="s">
        <v>33</v>
      </c>
      <c r="Q5" s="4">
        <v>0</v>
      </c>
      <c r="R5" s="7">
        <v>45001</v>
      </c>
      <c r="S5" s="6">
        <v>45023</v>
      </c>
      <c r="T5" s="4" t="s">
        <v>34</v>
      </c>
      <c r="U5" s="4">
        <v>652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45007</v>
      </c>
      <c r="G6" s="6">
        <v>45008</v>
      </c>
      <c r="H6" s="4">
        <v>1</v>
      </c>
      <c r="I6" s="4">
        <v>1</v>
      </c>
      <c r="J6" s="4">
        <v>1</v>
      </c>
      <c r="K6" s="4" t="s">
        <v>30</v>
      </c>
      <c r="L6" s="4">
        <v>521</v>
      </c>
      <c r="M6" s="4">
        <v>521</v>
      </c>
      <c r="N6" s="4" t="s">
        <v>56</v>
      </c>
      <c r="O6" s="4" t="s">
        <v>32</v>
      </c>
      <c r="P6" s="4" t="s">
        <v>33</v>
      </c>
      <c r="Q6" s="4">
        <v>0</v>
      </c>
      <c r="R6" s="7">
        <v>45002</v>
      </c>
      <c r="S6" s="6">
        <v>45023</v>
      </c>
      <c r="T6" s="4" t="s">
        <v>34</v>
      </c>
      <c r="U6" s="4">
        <v>521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39</v>
      </c>
      <c r="F7" s="6">
        <v>45007</v>
      </c>
      <c r="G7" s="6">
        <v>45008</v>
      </c>
      <c r="H7" s="4">
        <v>1</v>
      </c>
      <c r="I7" s="4">
        <v>1</v>
      </c>
      <c r="J7" s="4">
        <v>1</v>
      </c>
      <c r="K7" s="4" t="s">
        <v>30</v>
      </c>
      <c r="L7" s="4">
        <v>195</v>
      </c>
      <c r="M7" s="4">
        <v>195</v>
      </c>
      <c r="N7" s="4" t="s">
        <v>61</v>
      </c>
      <c r="O7" s="4" t="s">
        <v>32</v>
      </c>
      <c r="P7" s="4" t="s">
        <v>33</v>
      </c>
      <c r="Q7" s="4">
        <v>0</v>
      </c>
      <c r="R7" s="7">
        <v>45004</v>
      </c>
      <c r="S7" s="6">
        <v>45023</v>
      </c>
      <c r="T7" s="4" t="s">
        <v>34</v>
      </c>
      <c r="U7" s="4">
        <v>195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45007</v>
      </c>
      <c r="G8" s="6">
        <v>45008</v>
      </c>
      <c r="H8" s="4">
        <v>1</v>
      </c>
      <c r="I8" s="4">
        <v>1</v>
      </c>
      <c r="J8" s="4">
        <v>1</v>
      </c>
      <c r="K8" s="4" t="s">
        <v>30</v>
      </c>
      <c r="L8" s="4">
        <v>340</v>
      </c>
      <c r="M8" s="4">
        <v>340</v>
      </c>
      <c r="N8" s="4" t="s">
        <v>67</v>
      </c>
      <c r="O8" s="4" t="s">
        <v>32</v>
      </c>
      <c r="P8" s="4" t="s">
        <v>33</v>
      </c>
      <c r="Q8" s="4">
        <v>0</v>
      </c>
      <c r="R8" s="7">
        <v>45006</v>
      </c>
      <c r="S8" s="6">
        <v>45023</v>
      </c>
      <c r="T8" s="4" t="s">
        <v>34</v>
      </c>
      <c r="U8" s="4">
        <v>340</v>
      </c>
      <c r="V8" s="4">
        <v>0</v>
      </c>
      <c r="W8" s="4">
        <v>0</v>
      </c>
      <c r="X8" s="4" t="s">
        <v>68</v>
      </c>
      <c r="Y8" s="4" t="s">
        <v>36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45007</v>
      </c>
      <c r="G9" s="6">
        <v>45008</v>
      </c>
      <c r="H9" s="4">
        <v>1</v>
      </c>
      <c r="I9" s="4">
        <v>1</v>
      </c>
      <c r="J9" s="4">
        <v>1</v>
      </c>
      <c r="K9" s="4" t="s">
        <v>30</v>
      </c>
      <c r="L9" s="4">
        <v>289</v>
      </c>
      <c r="M9" s="4">
        <v>289</v>
      </c>
      <c r="N9" s="4" t="s">
        <v>72</v>
      </c>
      <c r="O9" s="4" t="s">
        <v>32</v>
      </c>
      <c r="P9" s="4" t="s">
        <v>33</v>
      </c>
      <c r="Q9" s="4">
        <v>0</v>
      </c>
      <c r="R9" s="7">
        <v>45007</v>
      </c>
      <c r="S9" s="6">
        <v>45023</v>
      </c>
      <c r="T9" s="4" t="s">
        <v>34</v>
      </c>
      <c r="U9" s="4">
        <v>289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45007</v>
      </c>
      <c r="G10" s="6">
        <v>45008</v>
      </c>
      <c r="H10" s="4">
        <v>1</v>
      </c>
      <c r="I10" s="4">
        <v>1</v>
      </c>
      <c r="J10" s="4">
        <v>1</v>
      </c>
      <c r="K10" s="4" t="s">
        <v>30</v>
      </c>
      <c r="L10" s="4">
        <v>219</v>
      </c>
      <c r="M10" s="4">
        <v>219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45007</v>
      </c>
      <c r="S10" s="6">
        <v>45023</v>
      </c>
      <c r="T10" s="4" t="s">
        <v>34</v>
      </c>
      <c r="U10" s="4">
        <v>219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45007</v>
      </c>
      <c r="G11" s="6">
        <v>45008</v>
      </c>
      <c r="H11" s="4">
        <v>1</v>
      </c>
      <c r="I11" s="4">
        <v>1</v>
      </c>
      <c r="J11" s="4">
        <v>1</v>
      </c>
      <c r="K11" s="4" t="s">
        <v>30</v>
      </c>
      <c r="L11" s="4">
        <v>225</v>
      </c>
      <c r="M11" s="4">
        <v>225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45007</v>
      </c>
      <c r="S11" s="6">
        <v>45023</v>
      </c>
      <c r="T11" s="4" t="s">
        <v>34</v>
      </c>
      <c r="U11" s="4">
        <v>225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65</v>
      </c>
      <c r="E12" s="4" t="s">
        <v>66</v>
      </c>
      <c r="F12" s="6">
        <v>45007</v>
      </c>
      <c r="G12" s="6">
        <v>45008</v>
      </c>
      <c r="H12" s="4">
        <v>1</v>
      </c>
      <c r="I12" s="4">
        <v>1</v>
      </c>
      <c r="J12" s="4">
        <v>1</v>
      </c>
      <c r="K12" s="4" t="s">
        <v>30</v>
      </c>
      <c r="L12" s="4">
        <v>341</v>
      </c>
      <c r="M12" s="4">
        <v>341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45007</v>
      </c>
      <c r="S12" s="6">
        <v>45023</v>
      </c>
      <c r="T12" s="4" t="s">
        <v>34</v>
      </c>
      <c r="U12" s="4">
        <v>341</v>
      </c>
      <c r="V12" s="4">
        <v>0</v>
      </c>
      <c r="W12" s="4">
        <v>0</v>
      </c>
      <c r="X12" s="4" t="s">
        <v>89</v>
      </c>
      <c r="Y12" s="4" t="s">
        <v>36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45007</v>
      </c>
      <c r="G13" s="6">
        <v>45008</v>
      </c>
      <c r="H13" s="4">
        <v>1</v>
      </c>
      <c r="I13" s="4">
        <v>1</v>
      </c>
      <c r="J13" s="4">
        <v>1</v>
      </c>
      <c r="K13" s="4" t="s">
        <v>30</v>
      </c>
      <c r="L13" s="4">
        <v>160</v>
      </c>
      <c r="M13" s="4">
        <v>160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45007</v>
      </c>
      <c r="S13" s="6">
        <v>45023</v>
      </c>
      <c r="T13" s="4" t="s">
        <v>34</v>
      </c>
      <c r="U13" s="4">
        <v>160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45007</v>
      </c>
      <c r="G14" s="6">
        <v>45008</v>
      </c>
      <c r="H14" s="4">
        <v>1</v>
      </c>
      <c r="I14" s="4">
        <v>1</v>
      </c>
      <c r="J14" s="4">
        <v>1</v>
      </c>
      <c r="K14" s="4" t="s">
        <v>30</v>
      </c>
      <c r="L14" s="4">
        <v>163</v>
      </c>
      <c r="M14" s="4">
        <v>163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45007</v>
      </c>
      <c r="S14" s="6">
        <v>45023</v>
      </c>
      <c r="T14" s="4" t="s">
        <v>34</v>
      </c>
      <c r="U14" s="4">
        <v>163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82</v>
      </c>
      <c r="E15" s="4" t="s">
        <v>103</v>
      </c>
      <c r="F15" s="6">
        <v>45007</v>
      </c>
      <c r="G15" s="6">
        <v>45008</v>
      </c>
      <c r="H15" s="4">
        <v>1</v>
      </c>
      <c r="I15" s="4">
        <v>1</v>
      </c>
      <c r="J15" s="4">
        <v>1</v>
      </c>
      <c r="K15" s="4" t="s">
        <v>30</v>
      </c>
      <c r="L15" s="4">
        <v>285</v>
      </c>
      <c r="M15" s="4">
        <v>285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45007</v>
      </c>
      <c r="S15" s="6">
        <v>45023</v>
      </c>
      <c r="T15" s="4" t="s">
        <v>34</v>
      </c>
      <c r="U15" s="4">
        <v>285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45007</v>
      </c>
      <c r="G16" s="6">
        <v>45008</v>
      </c>
      <c r="H16" s="4">
        <v>1</v>
      </c>
      <c r="I16" s="4">
        <v>1</v>
      </c>
      <c r="J16" s="4">
        <v>1</v>
      </c>
      <c r="K16" s="4" t="s">
        <v>30</v>
      </c>
      <c r="L16" s="4">
        <v>151</v>
      </c>
      <c r="M16" s="4">
        <v>151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45007</v>
      </c>
      <c r="S16" s="6">
        <v>45023</v>
      </c>
      <c r="T16" s="4" t="s">
        <v>34</v>
      </c>
      <c r="U16" s="4">
        <v>151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87</v>
      </c>
      <c r="B17" s="4" t="s">
        <v>26</v>
      </c>
      <c r="C17" s="4" t="s">
        <v>113</v>
      </c>
      <c r="D17" s="4" t="s">
        <v>65</v>
      </c>
      <c r="E17" s="4" t="s">
        <v>66</v>
      </c>
      <c r="F17" s="6">
        <v>45007</v>
      </c>
      <c r="G17" s="6">
        <v>45008</v>
      </c>
      <c r="H17" s="4">
        <v>1</v>
      </c>
      <c r="I17" s="4">
        <v>1</v>
      </c>
      <c r="J17" s="4">
        <v>1</v>
      </c>
      <c r="K17" s="4" t="s">
        <v>30</v>
      </c>
      <c r="L17" s="4">
        <v>-341</v>
      </c>
      <c r="M17" s="4">
        <v>-341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45007</v>
      </c>
      <c r="S17" s="6">
        <v>45023</v>
      </c>
      <c r="T17" s="4" t="s">
        <v>34</v>
      </c>
      <c r="U17" s="4">
        <v>-341</v>
      </c>
      <c r="V17" s="4">
        <v>0</v>
      </c>
      <c r="W17" s="4">
        <v>0</v>
      </c>
      <c r="X17" s="4" t="s">
        <v>89</v>
      </c>
      <c r="Y17" s="4" t="s">
        <v>36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45007</v>
      </c>
      <c r="G18" s="6">
        <v>45008</v>
      </c>
      <c r="H18" s="4">
        <v>1</v>
      </c>
      <c r="I18" s="4">
        <v>1</v>
      </c>
      <c r="J18" s="4">
        <v>1</v>
      </c>
      <c r="K18" s="4" t="s">
        <v>30</v>
      </c>
      <c r="L18" s="4">
        <v>187</v>
      </c>
      <c r="M18" s="4">
        <v>187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45007</v>
      </c>
      <c r="S18" s="6">
        <v>45023</v>
      </c>
      <c r="T18" s="4" t="s">
        <v>34</v>
      </c>
      <c r="U18" s="4">
        <v>187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45007</v>
      </c>
      <c r="G19" s="6">
        <v>45008</v>
      </c>
      <c r="H19" s="4">
        <v>1</v>
      </c>
      <c r="I19" s="4">
        <v>1</v>
      </c>
      <c r="J19" s="4">
        <v>1</v>
      </c>
      <c r="K19" s="4" t="s">
        <v>30</v>
      </c>
      <c r="L19" s="4">
        <v>315</v>
      </c>
      <c r="M19" s="4">
        <v>315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45007</v>
      </c>
      <c r="S19" s="6">
        <v>45023</v>
      </c>
      <c r="T19" s="4" t="s">
        <v>34</v>
      </c>
      <c r="U19" s="4">
        <v>315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120</v>
      </c>
      <c r="B20" s="4" t="s">
        <v>26</v>
      </c>
      <c r="C20" s="4" t="s">
        <v>113</v>
      </c>
      <c r="D20" s="4" t="s">
        <v>121</v>
      </c>
      <c r="E20" s="4" t="s">
        <v>122</v>
      </c>
      <c r="F20" s="6">
        <v>45007</v>
      </c>
      <c r="G20" s="6">
        <v>45008</v>
      </c>
      <c r="H20" s="4">
        <v>1</v>
      </c>
      <c r="I20" s="4">
        <v>1</v>
      </c>
      <c r="J20" s="4">
        <v>1</v>
      </c>
      <c r="K20" s="4" t="s">
        <v>30</v>
      </c>
      <c r="L20" s="4">
        <v>-315</v>
      </c>
      <c r="M20" s="4">
        <v>-315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45007</v>
      </c>
      <c r="S20" s="6">
        <v>45023</v>
      </c>
      <c r="T20" s="4" t="s">
        <v>34</v>
      </c>
      <c r="U20" s="4">
        <v>-315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39</v>
      </c>
      <c r="F21" s="6">
        <v>45007</v>
      </c>
      <c r="G21" s="6">
        <v>45008</v>
      </c>
      <c r="H21" s="4">
        <v>1</v>
      </c>
      <c r="I21" s="4">
        <v>1</v>
      </c>
      <c r="J21" s="4">
        <v>1</v>
      </c>
      <c r="K21" s="4" t="s">
        <v>30</v>
      </c>
      <c r="L21" s="4">
        <v>126</v>
      </c>
      <c r="M21" s="4">
        <v>126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45007</v>
      </c>
      <c r="S21" s="6">
        <v>45023</v>
      </c>
      <c r="T21" s="4" t="s">
        <v>34</v>
      </c>
      <c r="U21" s="4">
        <v>126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45007</v>
      </c>
      <c r="G22" s="6">
        <v>45008</v>
      </c>
      <c r="H22" s="4">
        <v>1</v>
      </c>
      <c r="I22" s="4">
        <v>1</v>
      </c>
      <c r="J22" s="4">
        <v>1</v>
      </c>
      <c r="K22" s="4" t="s">
        <v>30</v>
      </c>
      <c r="L22" s="4">
        <v>266</v>
      </c>
      <c r="M22" s="4">
        <v>266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45007</v>
      </c>
      <c r="S22" s="6">
        <v>45023</v>
      </c>
      <c r="T22" s="4" t="s">
        <v>34</v>
      </c>
      <c r="U22" s="4">
        <v>266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108</v>
      </c>
      <c r="E23" s="4" t="s">
        <v>109</v>
      </c>
      <c r="F23" s="6">
        <v>45007</v>
      </c>
      <c r="G23" s="6">
        <v>45008</v>
      </c>
      <c r="H23" s="4">
        <v>1</v>
      </c>
      <c r="I23" s="4">
        <v>1</v>
      </c>
      <c r="J23" s="4">
        <v>1</v>
      </c>
      <c r="K23" s="4" t="s">
        <v>30</v>
      </c>
      <c r="L23" s="4">
        <v>151</v>
      </c>
      <c r="M23" s="4">
        <v>151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45007</v>
      </c>
      <c r="S23" s="6">
        <v>45023</v>
      </c>
      <c r="T23" s="4" t="s">
        <v>34</v>
      </c>
      <c r="U23" s="4">
        <v>151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126</v>
      </c>
      <c r="B24" s="4" t="s">
        <v>26</v>
      </c>
      <c r="C24" s="4" t="s">
        <v>113</v>
      </c>
      <c r="D24" s="4" t="s">
        <v>127</v>
      </c>
      <c r="E24" s="4" t="s">
        <v>39</v>
      </c>
      <c r="F24" s="6">
        <v>45007</v>
      </c>
      <c r="G24" s="6">
        <v>45008</v>
      </c>
      <c r="H24" s="4">
        <v>1</v>
      </c>
      <c r="I24" s="4">
        <v>1</v>
      </c>
      <c r="J24" s="4">
        <v>1</v>
      </c>
      <c r="K24" s="4" t="s">
        <v>30</v>
      </c>
      <c r="L24" s="4">
        <v>-126</v>
      </c>
      <c r="M24" s="4">
        <v>-126</v>
      </c>
      <c r="N24" s="4" t="s">
        <v>128</v>
      </c>
      <c r="O24" s="4" t="s">
        <v>32</v>
      </c>
      <c r="P24" s="4" t="s">
        <v>33</v>
      </c>
      <c r="Q24" s="4">
        <v>0</v>
      </c>
      <c r="R24" s="7">
        <v>45007</v>
      </c>
      <c r="S24" s="6">
        <v>45023</v>
      </c>
      <c r="T24" s="4" t="s">
        <v>34</v>
      </c>
      <c r="U24" s="4">
        <v>-126</v>
      </c>
      <c r="V24" s="4">
        <v>0</v>
      </c>
      <c r="W24" s="4">
        <v>0</v>
      </c>
      <c r="X24" s="4" t="s">
        <v>129</v>
      </c>
      <c r="Y24" s="4" t="s">
        <v>130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76</v>
      </c>
      <c r="E25" s="4" t="s">
        <v>77</v>
      </c>
      <c r="F25" s="6">
        <v>45007</v>
      </c>
      <c r="G25" s="6">
        <v>45008</v>
      </c>
      <c r="H25" s="4">
        <v>1</v>
      </c>
      <c r="I25" s="4">
        <v>1</v>
      </c>
      <c r="J25" s="4">
        <v>1</v>
      </c>
      <c r="K25" s="4" t="s">
        <v>30</v>
      </c>
      <c r="L25" s="4">
        <v>193</v>
      </c>
      <c r="M25" s="4">
        <v>193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45007</v>
      </c>
      <c r="S25" s="6">
        <v>45023</v>
      </c>
      <c r="T25" s="4" t="s">
        <v>34</v>
      </c>
      <c r="U25" s="4">
        <v>193</v>
      </c>
      <c r="V25" s="4">
        <v>0</v>
      </c>
      <c r="W25" s="4">
        <v>0</v>
      </c>
      <c r="X25" s="4" t="s">
        <v>143</v>
      </c>
      <c r="Y25" s="4" t="s">
        <v>144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D28" sqref="D28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145</v>
      </c>
    </row>
    <row r="2" s="4" customFormat="1" spans="1:9">
      <c r="A2" s="5">
        <v>999222984415690</v>
      </c>
      <c r="B2" s="6">
        <v>45007</v>
      </c>
      <c r="C2" s="6">
        <v>45008</v>
      </c>
      <c r="D2" s="4">
        <v>1056</v>
      </c>
      <c r="E2" s="4" t="str">
        <f>VLOOKUP(A2,HOP!A:L,12,0)</f>
        <v>1056.00</v>
      </c>
      <c r="F2" s="4" t="str">
        <f>VLOOKUP(A2,HOP!A:C,3,0)</f>
        <v>3081327</v>
      </c>
      <c r="G2" s="4">
        <f>D2-E2</f>
        <v>0</v>
      </c>
      <c r="H2" s="4" t="str">
        <f>$H$1&amp;F2</f>
        <v>，3081327</v>
      </c>
      <c r="I2" s="4" t="str">
        <f>VLOOKUP(A2,HOP!A:U,21,0)</f>
        <v>直连</v>
      </c>
    </row>
    <row r="3" s="4" customFormat="1" spans="1:9">
      <c r="A3" s="5">
        <v>999223192288748</v>
      </c>
      <c r="B3" s="6">
        <v>45007</v>
      </c>
      <c r="C3" s="6">
        <v>45008</v>
      </c>
      <c r="D3" s="4">
        <v>267</v>
      </c>
      <c r="E3" s="4" t="str">
        <f>VLOOKUP(A3,HOP!A:L,12,0)</f>
        <v>267.00</v>
      </c>
      <c r="F3" s="4" t="str">
        <f>VLOOKUP(A3,HOP!A:C,3,0)</f>
        <v>3136290</v>
      </c>
      <c r="G3" s="4">
        <f t="shared" ref="G3:G22" si="0">D3-E3</f>
        <v>0</v>
      </c>
      <c r="H3" s="4" t="str">
        <f t="shared" ref="H3:H22" si="1">$H$1&amp;F3</f>
        <v>，3136290</v>
      </c>
      <c r="I3" s="4" t="str">
        <f>VLOOKUP(A3,HOP!A:U,21,0)</f>
        <v>直连</v>
      </c>
    </row>
    <row r="4" s="4" customFormat="1" spans="1:9">
      <c r="A4" s="5">
        <v>999223217582689</v>
      </c>
      <c r="B4" s="6">
        <v>45006</v>
      </c>
      <c r="C4" s="6">
        <v>45008</v>
      </c>
      <c r="D4" s="4">
        <v>1044</v>
      </c>
      <c r="E4" s="4" t="str">
        <f>VLOOKUP(A4,HOP!A:L,12,0)</f>
        <v>1044.00</v>
      </c>
      <c r="F4" s="4" t="str">
        <f>VLOOKUP(A4,HOP!A:C,3,0)</f>
        <v>3144202</v>
      </c>
      <c r="G4" s="4">
        <f t="shared" si="0"/>
        <v>0</v>
      </c>
      <c r="H4" s="4" t="str">
        <f t="shared" si="1"/>
        <v>，3144202</v>
      </c>
      <c r="I4" s="4" t="str">
        <f>VLOOKUP(A4,HOP!A:U,21,0)</f>
        <v>直连</v>
      </c>
    </row>
    <row r="5" s="4" customFormat="1" spans="1:9">
      <c r="A5" s="5">
        <v>999223217711732</v>
      </c>
      <c r="B5" s="6">
        <v>45006</v>
      </c>
      <c r="C5" s="6">
        <v>45008</v>
      </c>
      <c r="D5" s="4">
        <v>652</v>
      </c>
      <c r="E5" s="4" t="str">
        <f>VLOOKUP(A5,HOP!A:L,12,0)</f>
        <v>652.00</v>
      </c>
      <c r="F5" s="4" t="str">
        <f>VLOOKUP(A5,HOP!A:C,3,0)</f>
        <v>3144298</v>
      </c>
      <c r="G5" s="4">
        <f t="shared" si="0"/>
        <v>0</v>
      </c>
      <c r="H5" s="4" t="str">
        <f t="shared" si="1"/>
        <v>，3144298</v>
      </c>
      <c r="I5" s="4" t="str">
        <f>VLOOKUP(A5,HOP!A:U,21,0)</f>
        <v>直连</v>
      </c>
    </row>
    <row r="6" s="4" customFormat="1" spans="1:9">
      <c r="A6" s="5">
        <v>999223223543582</v>
      </c>
      <c r="B6" s="6">
        <v>45007</v>
      </c>
      <c r="C6" s="6">
        <v>45008</v>
      </c>
      <c r="D6" s="4">
        <v>521</v>
      </c>
      <c r="E6" s="4" t="str">
        <f>VLOOKUP(A6,HOP!A:L,12,0)</f>
        <v>521.00</v>
      </c>
      <c r="F6" s="4" t="str">
        <f>VLOOKUP(A6,HOP!A:C,3,0)</f>
        <v>3145529</v>
      </c>
      <c r="G6" s="4">
        <f t="shared" si="0"/>
        <v>0</v>
      </c>
      <c r="H6" s="4" t="str">
        <f t="shared" si="1"/>
        <v>，3145529</v>
      </c>
      <c r="I6" s="4" t="str">
        <f>VLOOKUP(A6,HOP!A:U,21,0)</f>
        <v>直连</v>
      </c>
    </row>
    <row r="7" s="4" customFormat="1" spans="1:9">
      <c r="A7" s="5">
        <v>999223262403647</v>
      </c>
      <c r="B7" s="6">
        <v>45007</v>
      </c>
      <c r="C7" s="6">
        <v>45008</v>
      </c>
      <c r="D7" s="4">
        <v>195</v>
      </c>
      <c r="E7" s="4" t="str">
        <f>VLOOKUP(A7,HOP!A:L,12,0)</f>
        <v>195.00</v>
      </c>
      <c r="F7" s="4" t="str">
        <f>VLOOKUP(A7,HOP!A:C,3,0)</f>
        <v>3155471</v>
      </c>
      <c r="G7" s="4">
        <f t="shared" si="0"/>
        <v>0</v>
      </c>
      <c r="H7" s="4" t="str">
        <f t="shared" si="1"/>
        <v>，3155471</v>
      </c>
      <c r="I7" s="4" t="str">
        <f>VLOOKUP(A7,HOP!A:U,21,0)</f>
        <v>直连</v>
      </c>
    </row>
    <row r="8" s="4" customFormat="1" spans="1:9">
      <c r="A8" s="5">
        <v>999223289904194</v>
      </c>
      <c r="B8" s="6">
        <v>45007</v>
      </c>
      <c r="C8" s="6">
        <v>45008</v>
      </c>
      <c r="D8" s="4">
        <v>340</v>
      </c>
      <c r="E8" s="4" t="str">
        <f>VLOOKUP(A8,HOP!A:L,12,0)</f>
        <v>340.00</v>
      </c>
      <c r="F8" s="4" t="str">
        <f>VLOOKUP(A8,HOP!A:C,3,0)</f>
        <v>3160907</v>
      </c>
      <c r="G8" s="4">
        <f t="shared" si="0"/>
        <v>0</v>
      </c>
      <c r="H8" s="4" t="str">
        <f t="shared" si="1"/>
        <v>，3160907</v>
      </c>
      <c r="I8" s="4" t="str">
        <f>VLOOKUP(A8,HOP!A:U,21,0)</f>
        <v>直连</v>
      </c>
    </row>
    <row r="9" s="4" customFormat="1" spans="1:9">
      <c r="A9" s="5">
        <v>999223298186525</v>
      </c>
      <c r="B9" s="6">
        <v>45007</v>
      </c>
      <c r="C9" s="6">
        <v>45008</v>
      </c>
      <c r="D9" s="4">
        <v>289</v>
      </c>
      <c r="E9" s="4" t="str">
        <f>VLOOKUP(A9,HOP!A:L,12,0)</f>
        <v>289.00</v>
      </c>
      <c r="F9" s="4" t="str">
        <f>VLOOKUP(A9,HOP!A:C,3,0)</f>
        <v>3162690</v>
      </c>
      <c r="G9" s="4">
        <f t="shared" si="0"/>
        <v>0</v>
      </c>
      <c r="H9" s="4" t="str">
        <f t="shared" si="1"/>
        <v>，3162690</v>
      </c>
      <c r="I9" s="4" t="str">
        <f>VLOOKUP(A9,HOP!A:U,21,0)</f>
        <v>直连</v>
      </c>
    </row>
    <row r="10" s="4" customFormat="1" spans="1:9">
      <c r="A10" s="5">
        <v>999223299617179</v>
      </c>
      <c r="B10" s="6">
        <v>45007</v>
      </c>
      <c r="C10" s="6">
        <v>45008</v>
      </c>
      <c r="D10" s="4">
        <v>219</v>
      </c>
      <c r="E10" s="4" t="str">
        <f>VLOOKUP(A10,HOP!A:L,12,0)</f>
        <v>219.00</v>
      </c>
      <c r="F10" s="4" t="str">
        <f>VLOOKUP(A10,HOP!A:C,3,0)</f>
        <v>3162942</v>
      </c>
      <c r="G10" s="4">
        <f t="shared" si="0"/>
        <v>0</v>
      </c>
      <c r="H10" s="4" t="str">
        <f t="shared" si="1"/>
        <v>，3162942</v>
      </c>
      <c r="I10" s="4" t="str">
        <f>VLOOKUP(A10,HOP!A:U,21,0)</f>
        <v>直连</v>
      </c>
    </row>
    <row r="11" s="4" customFormat="1" spans="1:9">
      <c r="A11" s="5">
        <v>999223302793791</v>
      </c>
      <c r="B11" s="6">
        <v>45007</v>
      </c>
      <c r="C11" s="6">
        <v>45008</v>
      </c>
      <c r="D11" s="4">
        <v>225</v>
      </c>
      <c r="E11" s="4" t="str">
        <f>VLOOKUP(A11,HOP!A:L,12,0)</f>
        <v>225.00</v>
      </c>
      <c r="F11" s="4" t="str">
        <f>VLOOKUP(A11,HOP!A:C,3,0)</f>
        <v>3163526</v>
      </c>
      <c r="G11" s="4">
        <f t="shared" si="0"/>
        <v>0</v>
      </c>
      <c r="H11" s="4" t="str">
        <f t="shared" si="1"/>
        <v>，3163526</v>
      </c>
      <c r="I11" s="4" t="str">
        <f>VLOOKUP(A11,HOP!A:U,21,0)</f>
        <v>直连</v>
      </c>
    </row>
    <row r="12" s="4" customFormat="1" hidden="1" spans="1:9">
      <c r="A12" s="5">
        <v>999223303842592</v>
      </c>
      <c r="B12" s="6">
        <v>45007</v>
      </c>
      <c r="C12" s="6">
        <v>45008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999223304074413</v>
      </c>
      <c r="B13" s="6">
        <v>45007</v>
      </c>
      <c r="C13" s="6">
        <v>45008</v>
      </c>
      <c r="D13" s="4">
        <v>160</v>
      </c>
      <c r="E13" s="4" t="str">
        <f>VLOOKUP(A13,HOP!A:L,12,0)</f>
        <v>160.00</v>
      </c>
      <c r="F13" s="4" t="str">
        <f>VLOOKUP(A13,HOP!A:C,3,0)</f>
        <v>3163762</v>
      </c>
      <c r="G13" s="4">
        <f t="shared" si="0"/>
        <v>0</v>
      </c>
      <c r="H13" s="4" t="str">
        <f t="shared" si="1"/>
        <v>，3163762</v>
      </c>
      <c r="I13" s="4" t="str">
        <f>VLOOKUP(A13,HOP!A:U,21,0)</f>
        <v>直连</v>
      </c>
    </row>
    <row r="14" s="4" customFormat="1" spans="1:9">
      <c r="A14" s="5">
        <v>999223304546146</v>
      </c>
      <c r="B14" s="6">
        <v>45007</v>
      </c>
      <c r="C14" s="6">
        <v>45008</v>
      </c>
      <c r="D14" s="4">
        <v>163</v>
      </c>
      <c r="E14" s="4" t="str">
        <f>VLOOKUP(A14,HOP!A:L,12,0)</f>
        <v>163.00</v>
      </c>
      <c r="F14" s="4" t="str">
        <f>VLOOKUP(A14,HOP!A:C,3,0)</f>
        <v>3163836</v>
      </c>
      <c r="G14" s="4">
        <f t="shared" si="0"/>
        <v>0</v>
      </c>
      <c r="H14" s="4" t="str">
        <f t="shared" si="1"/>
        <v>，3163836</v>
      </c>
      <c r="I14" s="4" t="str">
        <f>VLOOKUP(A14,HOP!A:U,21,0)</f>
        <v>直连</v>
      </c>
    </row>
    <row r="15" s="4" customFormat="1" spans="1:9">
      <c r="A15" s="5">
        <v>999223305140717</v>
      </c>
      <c r="B15" s="6">
        <v>45007</v>
      </c>
      <c r="C15" s="6">
        <v>45008</v>
      </c>
      <c r="D15" s="4">
        <v>285</v>
      </c>
      <c r="E15" s="4" t="str">
        <f>VLOOKUP(A15,HOP!A:L,12,0)</f>
        <v>285.00</v>
      </c>
      <c r="F15" s="4" t="str">
        <f>VLOOKUP(A15,HOP!A:C,3,0)</f>
        <v>3163958</v>
      </c>
      <c r="G15" s="4">
        <f t="shared" si="0"/>
        <v>0</v>
      </c>
      <c r="H15" s="4" t="str">
        <f t="shared" si="1"/>
        <v>，3163958</v>
      </c>
      <c r="I15" s="4" t="str">
        <f>VLOOKUP(A15,HOP!A:U,21,0)</f>
        <v>直连</v>
      </c>
    </row>
    <row r="16" s="4" customFormat="1" spans="1:9">
      <c r="A16" s="5">
        <v>999223305389464</v>
      </c>
      <c r="B16" s="6">
        <v>45007</v>
      </c>
      <c r="C16" s="6">
        <v>45008</v>
      </c>
      <c r="D16" s="4">
        <v>151</v>
      </c>
      <c r="E16" s="4" t="str">
        <f>VLOOKUP(A16,HOP!A:L,12,0)</f>
        <v>151.00</v>
      </c>
      <c r="F16" s="4" t="str">
        <f>VLOOKUP(A16,HOP!A:C,3,0)</f>
        <v>3164009</v>
      </c>
      <c r="G16" s="4">
        <f t="shared" si="0"/>
        <v>0</v>
      </c>
      <c r="H16" s="4" t="str">
        <f t="shared" si="1"/>
        <v>，3164009</v>
      </c>
      <c r="I16" s="4" t="str">
        <f>VLOOKUP(A16,HOP!A:U,21,0)</f>
        <v>直连</v>
      </c>
    </row>
    <row r="17" s="4" customFormat="1" spans="1:9">
      <c r="A17" s="5">
        <v>999223305709096</v>
      </c>
      <c r="B17" s="6">
        <v>45007</v>
      </c>
      <c r="C17" s="6">
        <v>45008</v>
      </c>
      <c r="D17" s="4">
        <v>187</v>
      </c>
      <c r="E17" s="4" t="str">
        <f>VLOOKUP(A17,HOP!A:L,12,0)</f>
        <v>187.00</v>
      </c>
      <c r="F17" s="4" t="str">
        <f>VLOOKUP(A17,HOP!A:C,3,0)</f>
        <v>3164072</v>
      </c>
      <c r="G17" s="4">
        <f t="shared" si="0"/>
        <v>0</v>
      </c>
      <c r="H17" s="4" t="str">
        <f t="shared" si="1"/>
        <v>，3164072</v>
      </c>
      <c r="I17" s="4" t="str">
        <f>VLOOKUP(A17,HOP!A:U,21,0)</f>
        <v>直连</v>
      </c>
    </row>
    <row r="18" s="4" customFormat="1" hidden="1" spans="1:9">
      <c r="A18" s="5">
        <v>999223305892265</v>
      </c>
      <c r="B18" s="6">
        <v>45007</v>
      </c>
      <c r="C18" s="6">
        <v>45008</v>
      </c>
      <c r="D18" s="4">
        <v>0</v>
      </c>
      <c r="E18" s="4" t="str">
        <f>VLOOKUP(A18,HOP!A:L,12,0)</f>
        <v>0.00</v>
      </c>
      <c r="F18" s="4" t="str">
        <f>VLOOKUP(A18,HOP!A:C,3,0)</f>
        <v>3164136</v>
      </c>
      <c r="G18" s="4">
        <f t="shared" si="0"/>
        <v>0</v>
      </c>
      <c r="H18" s="4" t="str">
        <f t="shared" si="1"/>
        <v>，3164136</v>
      </c>
      <c r="I18" s="4" t="str">
        <f>VLOOKUP(A18,HOP!A:U,21,0)</f>
        <v>直连</v>
      </c>
    </row>
    <row r="19" s="4" customFormat="1" hidden="1" spans="1:9">
      <c r="A19" s="5">
        <v>999223306391795</v>
      </c>
      <c r="B19" s="6">
        <v>45007</v>
      </c>
      <c r="C19" s="6">
        <v>45008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999223306432395</v>
      </c>
      <c r="B20" s="6">
        <v>45007</v>
      </c>
      <c r="C20" s="6">
        <v>45008</v>
      </c>
      <c r="D20" s="4">
        <v>266</v>
      </c>
      <c r="E20" s="4" t="str">
        <f>VLOOKUP(A20,HOP!A:L,12,0)</f>
        <v>266.00</v>
      </c>
      <c r="F20" s="4" t="str">
        <f>VLOOKUP(A20,HOP!A:C,3,0)</f>
        <v>3164287</v>
      </c>
      <c r="G20" s="4">
        <f t="shared" si="0"/>
        <v>0</v>
      </c>
      <c r="H20" s="4" t="str">
        <f t="shared" si="1"/>
        <v>，3164287</v>
      </c>
      <c r="I20" s="4" t="str">
        <f>VLOOKUP(A20,HOP!A:U,21,0)</f>
        <v>直连</v>
      </c>
    </row>
    <row r="21" s="4" customFormat="1" spans="1:9">
      <c r="A21" s="5">
        <v>999223306858514</v>
      </c>
      <c r="B21" s="6">
        <v>45007</v>
      </c>
      <c r="C21" s="6">
        <v>45008</v>
      </c>
      <c r="D21" s="4">
        <v>151</v>
      </c>
      <c r="E21" s="4" t="str">
        <f>VLOOKUP(A21,HOP!A:L,12,0)</f>
        <v>151.00</v>
      </c>
      <c r="F21" s="4" t="str">
        <f>VLOOKUP(A21,HOP!A:C,3,0)</f>
        <v>3164421</v>
      </c>
      <c r="G21" s="4">
        <f t="shared" si="0"/>
        <v>0</v>
      </c>
      <c r="H21" s="4" t="str">
        <f t="shared" si="1"/>
        <v>，3164421</v>
      </c>
      <c r="I21" s="4" t="str">
        <f>VLOOKUP(A21,HOP!A:U,21,0)</f>
        <v>直连</v>
      </c>
    </row>
    <row r="22" s="4" customFormat="1" spans="1:9">
      <c r="A22" s="5">
        <v>999223307273843</v>
      </c>
      <c r="B22" s="6">
        <v>45007</v>
      </c>
      <c r="C22" s="6">
        <v>45008</v>
      </c>
      <c r="D22" s="4">
        <v>193</v>
      </c>
      <c r="E22" s="4" t="str">
        <f>VLOOKUP(A22,HOP!A:L,12,0)</f>
        <v>193.00</v>
      </c>
      <c r="F22" s="4" t="str">
        <f>VLOOKUP(A22,HOP!A:C,3,0)</f>
        <v>3164562</v>
      </c>
      <c r="G22" s="4">
        <f t="shared" si="0"/>
        <v>0</v>
      </c>
      <c r="H22" s="4" t="str">
        <f t="shared" si="1"/>
        <v>，3164562</v>
      </c>
      <c r="I22" s="4" t="str">
        <f>VLOOKUP(A22,HOP!A:U,21,0)</f>
        <v>直连</v>
      </c>
    </row>
    <row r="24" spans="4:4">
      <c r="D24" s="4">
        <f>SUM(D2:D23)</f>
        <v>6364</v>
      </c>
    </row>
    <row r="25" spans="4:4">
      <c r="D25" s="4" t="s">
        <v>146</v>
      </c>
    </row>
    <row r="30" spans="1:1">
      <c r="A30" s="4" t="s">
        <v>147</v>
      </c>
    </row>
    <row r="31" spans="1:1">
      <c r="A31" s="4" t="s">
        <v>148</v>
      </c>
    </row>
  </sheetData>
  <autoFilter ref="A1:XFD24">
    <filterColumn colId="3">
      <filters blank="1">
        <filter val="151"/>
        <filter val="652"/>
        <filter val="193"/>
        <filter val="195"/>
        <filter val="1056"/>
        <filter val="219"/>
        <filter val="160"/>
        <filter val="521"/>
        <filter val="163"/>
        <filter val="6364"/>
        <filter val="225"/>
        <filter val="266"/>
        <filter val="267"/>
        <filter val="340"/>
        <filter val="1044"/>
        <filter val="285"/>
        <filter val="187"/>
        <filter val="2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149</v>
      </c>
      <c r="B1" s="2" t="s">
        <v>150</v>
      </c>
      <c r="C1" s="2" t="s">
        <v>151</v>
      </c>
      <c r="D1" s="2" t="s">
        <v>152</v>
      </c>
      <c r="E1" s="2" t="s">
        <v>13</v>
      </c>
      <c r="F1" s="2" t="s">
        <v>5</v>
      </c>
      <c r="G1" s="2" t="s">
        <v>6</v>
      </c>
      <c r="H1" s="2" t="s">
        <v>153</v>
      </c>
      <c r="I1" s="2" t="s">
        <v>154</v>
      </c>
      <c r="J1" s="2" t="s">
        <v>155</v>
      </c>
      <c r="K1" s="2" t="s">
        <v>156</v>
      </c>
      <c r="L1" s="2" t="s">
        <v>157</v>
      </c>
      <c r="M1" s="2" t="s">
        <v>158</v>
      </c>
      <c r="N1" s="2" t="s">
        <v>159</v>
      </c>
      <c r="O1" s="2" t="s">
        <v>160</v>
      </c>
      <c r="P1" s="2" t="s">
        <v>161</v>
      </c>
      <c r="Q1" s="2" t="s">
        <v>162</v>
      </c>
      <c r="R1" s="2" t="s">
        <v>163</v>
      </c>
      <c r="S1" s="2" t="s">
        <v>164</v>
      </c>
      <c r="T1" s="2" t="s">
        <v>165</v>
      </c>
      <c r="U1" s="2" t="s">
        <v>166</v>
      </c>
      <c r="V1" s="2" t="s">
        <v>167</v>
      </c>
    </row>
    <row r="2" s="1" customFormat="1" spans="1:22">
      <c r="A2" s="3">
        <v>999223306432395</v>
      </c>
      <c r="B2" s="1" t="s">
        <v>168</v>
      </c>
      <c r="C2" s="1" t="s">
        <v>169</v>
      </c>
      <c r="D2" s="1" t="s">
        <v>170</v>
      </c>
      <c r="E2" s="1" t="s">
        <v>134</v>
      </c>
      <c r="F2" s="1" t="s">
        <v>168</v>
      </c>
      <c r="G2" s="1" t="s">
        <v>171</v>
      </c>
      <c r="H2" s="1" t="s">
        <v>172</v>
      </c>
      <c r="I2" s="1" t="s">
        <v>173</v>
      </c>
      <c r="J2" s="1" t="s">
        <v>174</v>
      </c>
      <c r="K2" s="1" t="s">
        <v>173</v>
      </c>
      <c r="L2" s="1" t="s">
        <v>173</v>
      </c>
      <c r="M2" s="1" t="s">
        <v>175</v>
      </c>
      <c r="N2" s="1" t="s">
        <v>175</v>
      </c>
      <c r="O2" s="1" t="s">
        <v>176</v>
      </c>
      <c r="P2" s="1" t="s">
        <v>177</v>
      </c>
      <c r="Q2" s="1" t="s">
        <v>178</v>
      </c>
      <c r="R2" s="1" t="s">
        <v>179</v>
      </c>
      <c r="S2" s="1" t="s">
        <v>180</v>
      </c>
      <c r="T2" s="1" t="s">
        <v>181</v>
      </c>
      <c r="U2" s="1" t="s">
        <v>182</v>
      </c>
      <c r="V2" s="1" t="s">
        <v>183</v>
      </c>
    </row>
    <row r="3" s="1" customFormat="1" spans="1:22">
      <c r="A3" s="3">
        <v>999223305709096</v>
      </c>
      <c r="B3" s="1" t="s">
        <v>168</v>
      </c>
      <c r="C3" s="1" t="s">
        <v>184</v>
      </c>
      <c r="D3" s="1" t="s">
        <v>185</v>
      </c>
      <c r="E3" s="1" t="s">
        <v>117</v>
      </c>
      <c r="F3" s="1" t="s">
        <v>168</v>
      </c>
      <c r="G3" s="1" t="s">
        <v>171</v>
      </c>
      <c r="H3" s="1" t="s">
        <v>172</v>
      </c>
      <c r="I3" s="1" t="s">
        <v>186</v>
      </c>
      <c r="J3" s="1" t="s">
        <v>174</v>
      </c>
      <c r="K3" s="1" t="s">
        <v>186</v>
      </c>
      <c r="L3" s="1" t="s">
        <v>186</v>
      </c>
      <c r="M3" s="1" t="s">
        <v>175</v>
      </c>
      <c r="N3" s="1" t="s">
        <v>175</v>
      </c>
      <c r="O3" s="1" t="s">
        <v>176</v>
      </c>
      <c r="P3" s="1" t="s">
        <v>177</v>
      </c>
      <c r="Q3" s="1" t="s">
        <v>178</v>
      </c>
      <c r="R3" s="1" t="s">
        <v>187</v>
      </c>
      <c r="S3" s="1" t="s">
        <v>180</v>
      </c>
      <c r="T3" s="1" t="s">
        <v>181</v>
      </c>
      <c r="U3" s="1" t="s">
        <v>182</v>
      </c>
      <c r="V3" s="1" t="s">
        <v>183</v>
      </c>
    </row>
    <row r="4" s="1" customFormat="1" spans="1:22">
      <c r="A4" s="3">
        <v>999223305389464</v>
      </c>
      <c r="B4" s="1" t="s">
        <v>168</v>
      </c>
      <c r="C4" s="1" t="s">
        <v>188</v>
      </c>
      <c r="D4" s="1" t="s">
        <v>189</v>
      </c>
      <c r="E4" s="1" t="s">
        <v>110</v>
      </c>
      <c r="F4" s="1" t="s">
        <v>168</v>
      </c>
      <c r="G4" s="1" t="s">
        <v>171</v>
      </c>
      <c r="H4" s="1" t="s">
        <v>172</v>
      </c>
      <c r="I4" s="1" t="s">
        <v>190</v>
      </c>
      <c r="J4" s="1" t="s">
        <v>174</v>
      </c>
      <c r="K4" s="1" t="s">
        <v>190</v>
      </c>
      <c r="L4" s="1" t="s">
        <v>190</v>
      </c>
      <c r="M4" s="1" t="s">
        <v>175</v>
      </c>
      <c r="N4" s="1" t="s">
        <v>175</v>
      </c>
      <c r="O4" s="1" t="s">
        <v>176</v>
      </c>
      <c r="P4" s="1" t="s">
        <v>177</v>
      </c>
      <c r="Q4" s="1" t="s">
        <v>178</v>
      </c>
      <c r="R4" s="1" t="s">
        <v>191</v>
      </c>
      <c r="S4" s="1" t="s">
        <v>180</v>
      </c>
      <c r="T4" s="1" t="s">
        <v>181</v>
      </c>
      <c r="U4" s="1" t="s">
        <v>182</v>
      </c>
      <c r="V4" s="1" t="s">
        <v>183</v>
      </c>
    </row>
    <row r="5" s="1" customFormat="1" spans="1:22">
      <c r="A5" s="3">
        <v>999223306858514</v>
      </c>
      <c r="B5" s="1" t="s">
        <v>168</v>
      </c>
      <c r="C5" s="1" t="s">
        <v>192</v>
      </c>
      <c r="D5" s="1" t="s">
        <v>189</v>
      </c>
      <c r="E5" s="1" t="s">
        <v>138</v>
      </c>
      <c r="F5" s="1" t="s">
        <v>168</v>
      </c>
      <c r="G5" s="1" t="s">
        <v>171</v>
      </c>
      <c r="H5" s="1" t="s">
        <v>172</v>
      </c>
      <c r="I5" s="1" t="s">
        <v>190</v>
      </c>
      <c r="J5" s="1" t="s">
        <v>174</v>
      </c>
      <c r="K5" s="1" t="s">
        <v>190</v>
      </c>
      <c r="L5" s="1" t="s">
        <v>190</v>
      </c>
      <c r="M5" s="1" t="s">
        <v>175</v>
      </c>
      <c r="N5" s="1" t="s">
        <v>175</v>
      </c>
      <c r="O5" s="1" t="s">
        <v>176</v>
      </c>
      <c r="P5" s="1" t="s">
        <v>177</v>
      </c>
      <c r="Q5" s="1" t="s">
        <v>178</v>
      </c>
      <c r="R5" s="1" t="s">
        <v>193</v>
      </c>
      <c r="S5" s="1" t="s">
        <v>180</v>
      </c>
      <c r="T5" s="1" t="s">
        <v>181</v>
      </c>
      <c r="U5" s="1" t="s">
        <v>182</v>
      </c>
      <c r="V5" s="1" t="s">
        <v>183</v>
      </c>
    </row>
    <row r="6" s="1" customFormat="1" spans="1:22">
      <c r="A6" s="3">
        <v>999223307273843</v>
      </c>
      <c r="B6" s="1" t="s">
        <v>168</v>
      </c>
      <c r="C6" s="1" t="s">
        <v>194</v>
      </c>
      <c r="D6" s="1" t="s">
        <v>195</v>
      </c>
      <c r="E6" s="1" t="s">
        <v>142</v>
      </c>
      <c r="F6" s="1" t="s">
        <v>168</v>
      </c>
      <c r="G6" s="1" t="s">
        <v>171</v>
      </c>
      <c r="H6" s="1" t="s">
        <v>172</v>
      </c>
      <c r="I6" s="1" t="s">
        <v>196</v>
      </c>
      <c r="J6" s="1" t="s">
        <v>174</v>
      </c>
      <c r="K6" s="1" t="s">
        <v>196</v>
      </c>
      <c r="L6" s="1" t="s">
        <v>196</v>
      </c>
      <c r="M6" s="1" t="s">
        <v>175</v>
      </c>
      <c r="N6" s="1" t="s">
        <v>175</v>
      </c>
      <c r="O6" s="1" t="s">
        <v>176</v>
      </c>
      <c r="P6" s="1" t="s">
        <v>177</v>
      </c>
      <c r="Q6" s="1" t="s">
        <v>178</v>
      </c>
      <c r="R6" s="1" t="s">
        <v>197</v>
      </c>
      <c r="S6" s="1" t="s">
        <v>180</v>
      </c>
      <c r="T6" s="1" t="s">
        <v>181</v>
      </c>
      <c r="U6" s="1" t="s">
        <v>182</v>
      </c>
      <c r="V6" s="1" t="s">
        <v>183</v>
      </c>
    </row>
    <row r="7" s="1" customFormat="1" spans="1:22">
      <c r="A7" s="3">
        <v>999223305892265</v>
      </c>
      <c r="B7" s="1" t="s">
        <v>168</v>
      </c>
      <c r="C7" s="1" t="s">
        <v>198</v>
      </c>
      <c r="D7" s="1" t="s">
        <v>199</v>
      </c>
      <c r="E7" s="1" t="s">
        <v>123</v>
      </c>
      <c r="F7" s="1" t="s">
        <v>168</v>
      </c>
      <c r="G7" s="1" t="s">
        <v>171</v>
      </c>
      <c r="H7" s="1" t="s">
        <v>172</v>
      </c>
      <c r="I7" s="1" t="s">
        <v>200</v>
      </c>
      <c r="J7" s="1" t="s">
        <v>174</v>
      </c>
      <c r="K7" s="1" t="s">
        <v>200</v>
      </c>
      <c r="L7" s="1" t="s">
        <v>176</v>
      </c>
      <c r="M7" s="1" t="s">
        <v>201</v>
      </c>
      <c r="N7" s="1" t="s">
        <v>201</v>
      </c>
      <c r="O7" s="1" t="s">
        <v>176</v>
      </c>
      <c r="P7" s="1" t="s">
        <v>177</v>
      </c>
      <c r="Q7" s="1" t="s">
        <v>178</v>
      </c>
      <c r="R7" s="1" t="s">
        <v>202</v>
      </c>
      <c r="S7" s="1" t="s">
        <v>180</v>
      </c>
      <c r="T7" s="1" t="s">
        <v>181</v>
      </c>
      <c r="U7" s="1" t="s">
        <v>182</v>
      </c>
      <c r="V7" s="1" t="s">
        <v>183</v>
      </c>
    </row>
    <row r="8" s="1" customFormat="1" spans="1:22">
      <c r="A8" s="3">
        <v>999223302793791</v>
      </c>
      <c r="B8" s="1" t="s">
        <v>168</v>
      </c>
      <c r="C8" s="1" t="s">
        <v>203</v>
      </c>
      <c r="D8" s="1" t="s">
        <v>204</v>
      </c>
      <c r="E8" s="1" t="s">
        <v>84</v>
      </c>
      <c r="F8" s="1" t="s">
        <v>168</v>
      </c>
      <c r="G8" s="1" t="s">
        <v>171</v>
      </c>
      <c r="H8" s="1" t="s">
        <v>172</v>
      </c>
      <c r="I8" s="1" t="s">
        <v>205</v>
      </c>
      <c r="J8" s="1" t="s">
        <v>174</v>
      </c>
      <c r="K8" s="1" t="s">
        <v>205</v>
      </c>
      <c r="L8" s="1" t="s">
        <v>205</v>
      </c>
      <c r="M8" s="1" t="s">
        <v>175</v>
      </c>
      <c r="N8" s="1" t="s">
        <v>175</v>
      </c>
      <c r="O8" s="1" t="s">
        <v>176</v>
      </c>
      <c r="P8" s="1" t="s">
        <v>177</v>
      </c>
      <c r="Q8" s="1" t="s">
        <v>178</v>
      </c>
      <c r="R8" s="1" t="s">
        <v>206</v>
      </c>
      <c r="S8" s="1" t="s">
        <v>180</v>
      </c>
      <c r="T8" s="1" t="s">
        <v>181</v>
      </c>
      <c r="U8" s="1" t="s">
        <v>182</v>
      </c>
      <c r="V8" s="1" t="s">
        <v>183</v>
      </c>
    </row>
    <row r="9" s="1" customFormat="1" spans="1:22">
      <c r="A9" s="3">
        <v>999223299617179</v>
      </c>
      <c r="B9" s="1" t="s">
        <v>168</v>
      </c>
      <c r="C9" s="1" t="s">
        <v>207</v>
      </c>
      <c r="D9" s="1" t="s">
        <v>195</v>
      </c>
      <c r="E9" s="1" t="s">
        <v>78</v>
      </c>
      <c r="F9" s="1" t="s">
        <v>168</v>
      </c>
      <c r="G9" s="1" t="s">
        <v>171</v>
      </c>
      <c r="H9" s="1" t="s">
        <v>172</v>
      </c>
      <c r="I9" s="1" t="s">
        <v>208</v>
      </c>
      <c r="J9" s="1" t="s">
        <v>174</v>
      </c>
      <c r="K9" s="1" t="s">
        <v>208</v>
      </c>
      <c r="L9" s="1" t="s">
        <v>208</v>
      </c>
      <c r="M9" s="1" t="s">
        <v>175</v>
      </c>
      <c r="N9" s="1" t="s">
        <v>175</v>
      </c>
      <c r="O9" s="1" t="s">
        <v>176</v>
      </c>
      <c r="P9" s="1" t="s">
        <v>177</v>
      </c>
      <c r="Q9" s="1" t="s">
        <v>178</v>
      </c>
      <c r="R9" s="1" t="s">
        <v>209</v>
      </c>
      <c r="S9" s="1" t="s">
        <v>180</v>
      </c>
      <c r="T9" s="1" t="s">
        <v>181</v>
      </c>
      <c r="U9" s="1" t="s">
        <v>182</v>
      </c>
      <c r="V9" s="1" t="s">
        <v>183</v>
      </c>
    </row>
    <row r="10" s="1" customFormat="1" spans="1:22">
      <c r="A10" s="3">
        <v>999223289904194</v>
      </c>
      <c r="B10" s="1" t="s">
        <v>210</v>
      </c>
      <c r="C10" s="1" t="s">
        <v>211</v>
      </c>
      <c r="D10" s="1" t="s">
        <v>212</v>
      </c>
      <c r="E10" s="1" t="s">
        <v>213</v>
      </c>
      <c r="F10" s="1" t="s">
        <v>168</v>
      </c>
      <c r="G10" s="1" t="s">
        <v>171</v>
      </c>
      <c r="H10" s="1" t="s">
        <v>172</v>
      </c>
      <c r="I10" s="1" t="s">
        <v>214</v>
      </c>
      <c r="J10" s="1" t="s">
        <v>174</v>
      </c>
      <c r="K10" s="1" t="s">
        <v>214</v>
      </c>
      <c r="L10" s="1" t="s">
        <v>214</v>
      </c>
      <c r="M10" s="1" t="s">
        <v>175</v>
      </c>
      <c r="N10" s="1" t="s">
        <v>175</v>
      </c>
      <c r="O10" s="1" t="s">
        <v>176</v>
      </c>
      <c r="P10" s="1" t="s">
        <v>177</v>
      </c>
      <c r="Q10" s="1" t="s">
        <v>178</v>
      </c>
      <c r="R10" s="1" t="s">
        <v>215</v>
      </c>
      <c r="S10" s="1" t="s">
        <v>180</v>
      </c>
      <c r="T10" s="1" t="s">
        <v>181</v>
      </c>
      <c r="U10" s="1" t="s">
        <v>182</v>
      </c>
      <c r="V10" s="1" t="s">
        <v>183</v>
      </c>
    </row>
    <row r="11" s="1" customFormat="1" spans="1:22">
      <c r="A11" s="3">
        <v>999223305140717</v>
      </c>
      <c r="B11" s="1" t="s">
        <v>168</v>
      </c>
      <c r="C11" s="1" t="s">
        <v>216</v>
      </c>
      <c r="D11" s="1" t="s">
        <v>204</v>
      </c>
      <c r="E11" s="1" t="s">
        <v>104</v>
      </c>
      <c r="F11" s="1" t="s">
        <v>168</v>
      </c>
      <c r="G11" s="1" t="s">
        <v>171</v>
      </c>
      <c r="H11" s="1" t="s">
        <v>172</v>
      </c>
      <c r="I11" s="1" t="s">
        <v>217</v>
      </c>
      <c r="J11" s="1" t="s">
        <v>174</v>
      </c>
      <c r="K11" s="1" t="s">
        <v>217</v>
      </c>
      <c r="L11" s="1" t="s">
        <v>217</v>
      </c>
      <c r="M11" s="1" t="s">
        <v>175</v>
      </c>
      <c r="N11" s="1" t="s">
        <v>175</v>
      </c>
      <c r="O11" s="1" t="s">
        <v>176</v>
      </c>
      <c r="P11" s="1" t="s">
        <v>177</v>
      </c>
      <c r="Q11" s="1" t="s">
        <v>178</v>
      </c>
      <c r="R11" s="1" t="s">
        <v>218</v>
      </c>
      <c r="S11" s="1" t="s">
        <v>180</v>
      </c>
      <c r="T11" s="1" t="s">
        <v>181</v>
      </c>
      <c r="U11" s="1" t="s">
        <v>182</v>
      </c>
      <c r="V11" s="1" t="s">
        <v>183</v>
      </c>
    </row>
    <row r="12" s="1" customFormat="1" spans="1:22">
      <c r="A12" s="3">
        <v>999223262403647</v>
      </c>
      <c r="B12" s="1" t="s">
        <v>219</v>
      </c>
      <c r="C12" s="1" t="s">
        <v>220</v>
      </c>
      <c r="D12" s="1" t="s">
        <v>221</v>
      </c>
      <c r="E12" s="1" t="s">
        <v>61</v>
      </c>
      <c r="F12" s="1" t="s">
        <v>168</v>
      </c>
      <c r="G12" s="1" t="s">
        <v>171</v>
      </c>
      <c r="H12" s="1" t="s">
        <v>172</v>
      </c>
      <c r="I12" s="1" t="s">
        <v>222</v>
      </c>
      <c r="J12" s="1" t="s">
        <v>174</v>
      </c>
      <c r="K12" s="1" t="s">
        <v>222</v>
      </c>
      <c r="L12" s="1" t="s">
        <v>222</v>
      </c>
      <c r="M12" s="1" t="s">
        <v>175</v>
      </c>
      <c r="N12" s="1" t="s">
        <v>175</v>
      </c>
      <c r="O12" s="1" t="s">
        <v>176</v>
      </c>
      <c r="P12" s="1" t="s">
        <v>177</v>
      </c>
      <c r="Q12" s="1" t="s">
        <v>178</v>
      </c>
      <c r="R12" s="1" t="s">
        <v>223</v>
      </c>
      <c r="S12" s="1" t="s">
        <v>180</v>
      </c>
      <c r="T12" s="1" t="s">
        <v>181</v>
      </c>
      <c r="U12" s="1" t="s">
        <v>182</v>
      </c>
      <c r="V12" s="1" t="s">
        <v>183</v>
      </c>
    </row>
    <row r="13" s="1" customFormat="1" spans="1:22">
      <c r="A13" s="3">
        <v>999223223543582</v>
      </c>
      <c r="B13" s="1" t="s">
        <v>224</v>
      </c>
      <c r="C13" s="1" t="s">
        <v>225</v>
      </c>
      <c r="D13" s="1" t="s">
        <v>226</v>
      </c>
      <c r="E13" s="1" t="s">
        <v>56</v>
      </c>
      <c r="F13" s="1" t="s">
        <v>168</v>
      </c>
      <c r="G13" s="1" t="s">
        <v>171</v>
      </c>
      <c r="H13" s="1" t="s">
        <v>172</v>
      </c>
      <c r="I13" s="1" t="s">
        <v>227</v>
      </c>
      <c r="J13" s="1" t="s">
        <v>174</v>
      </c>
      <c r="K13" s="1" t="s">
        <v>227</v>
      </c>
      <c r="L13" s="1" t="s">
        <v>227</v>
      </c>
      <c r="M13" s="1" t="s">
        <v>175</v>
      </c>
      <c r="N13" s="1" t="s">
        <v>175</v>
      </c>
      <c r="O13" s="1" t="s">
        <v>176</v>
      </c>
      <c r="P13" s="1" t="s">
        <v>177</v>
      </c>
      <c r="Q13" s="1" t="s">
        <v>178</v>
      </c>
      <c r="R13" s="1" t="s">
        <v>228</v>
      </c>
      <c r="S13" s="1" t="s">
        <v>180</v>
      </c>
      <c r="T13" s="1" t="s">
        <v>181</v>
      </c>
      <c r="U13" s="1" t="s">
        <v>182</v>
      </c>
      <c r="V13" s="1" t="s">
        <v>183</v>
      </c>
    </row>
    <row r="14" s="1" customFormat="1" spans="1:22">
      <c r="A14" s="3">
        <v>999223304546146</v>
      </c>
      <c r="B14" s="1" t="s">
        <v>168</v>
      </c>
      <c r="C14" s="1" t="s">
        <v>229</v>
      </c>
      <c r="D14" s="1" t="s">
        <v>230</v>
      </c>
      <c r="E14" s="1" t="s">
        <v>99</v>
      </c>
      <c r="F14" s="1" t="s">
        <v>168</v>
      </c>
      <c r="G14" s="1" t="s">
        <v>171</v>
      </c>
      <c r="H14" s="1" t="s">
        <v>172</v>
      </c>
      <c r="I14" s="1" t="s">
        <v>231</v>
      </c>
      <c r="J14" s="1" t="s">
        <v>174</v>
      </c>
      <c r="K14" s="1" t="s">
        <v>231</v>
      </c>
      <c r="L14" s="1" t="s">
        <v>231</v>
      </c>
      <c r="M14" s="1" t="s">
        <v>175</v>
      </c>
      <c r="N14" s="1" t="s">
        <v>175</v>
      </c>
      <c r="O14" s="1" t="s">
        <v>176</v>
      </c>
      <c r="P14" s="1" t="s">
        <v>177</v>
      </c>
      <c r="Q14" s="1" t="s">
        <v>178</v>
      </c>
      <c r="R14" s="1" t="s">
        <v>232</v>
      </c>
      <c r="S14" s="1" t="s">
        <v>180</v>
      </c>
      <c r="T14" s="1" t="s">
        <v>181</v>
      </c>
      <c r="U14" s="1" t="s">
        <v>182</v>
      </c>
      <c r="V14" s="1" t="s">
        <v>183</v>
      </c>
    </row>
    <row r="15" s="1" customFormat="1" spans="1:22">
      <c r="A15" s="3">
        <v>999223217582689</v>
      </c>
      <c r="B15" s="1" t="s">
        <v>233</v>
      </c>
      <c r="C15" s="1" t="s">
        <v>234</v>
      </c>
      <c r="D15" s="1" t="s">
        <v>226</v>
      </c>
      <c r="E15" s="1" t="s">
        <v>46</v>
      </c>
      <c r="F15" s="1" t="s">
        <v>210</v>
      </c>
      <c r="G15" s="1" t="s">
        <v>171</v>
      </c>
      <c r="H15" s="1" t="s">
        <v>172</v>
      </c>
      <c r="I15" s="1" t="s">
        <v>235</v>
      </c>
      <c r="J15" s="1" t="s">
        <v>174</v>
      </c>
      <c r="K15" s="1" t="s">
        <v>235</v>
      </c>
      <c r="L15" s="1" t="s">
        <v>235</v>
      </c>
      <c r="M15" s="1" t="s">
        <v>175</v>
      </c>
      <c r="N15" s="1" t="s">
        <v>175</v>
      </c>
      <c r="O15" s="1" t="s">
        <v>176</v>
      </c>
      <c r="P15" s="1" t="s">
        <v>177</v>
      </c>
      <c r="Q15" s="1" t="s">
        <v>178</v>
      </c>
      <c r="R15" s="1" t="s">
        <v>236</v>
      </c>
      <c r="S15" s="1" t="s">
        <v>180</v>
      </c>
      <c r="T15" s="1" t="s">
        <v>181</v>
      </c>
      <c r="U15" s="1" t="s">
        <v>182</v>
      </c>
      <c r="V15" s="1" t="s">
        <v>183</v>
      </c>
    </row>
    <row r="16" s="1" customFormat="1" spans="1:22">
      <c r="A16" s="3">
        <v>999223298186525</v>
      </c>
      <c r="B16" s="1" t="s">
        <v>168</v>
      </c>
      <c r="C16" s="1" t="s">
        <v>237</v>
      </c>
      <c r="D16" s="1" t="s">
        <v>238</v>
      </c>
      <c r="E16" s="1" t="s">
        <v>72</v>
      </c>
      <c r="F16" s="1" t="s">
        <v>168</v>
      </c>
      <c r="G16" s="1" t="s">
        <v>171</v>
      </c>
      <c r="H16" s="1" t="s">
        <v>172</v>
      </c>
      <c r="I16" s="1" t="s">
        <v>239</v>
      </c>
      <c r="J16" s="1" t="s">
        <v>174</v>
      </c>
      <c r="K16" s="1" t="s">
        <v>239</v>
      </c>
      <c r="L16" s="1" t="s">
        <v>239</v>
      </c>
      <c r="M16" s="1" t="s">
        <v>175</v>
      </c>
      <c r="N16" s="1" t="s">
        <v>175</v>
      </c>
      <c r="O16" s="1" t="s">
        <v>176</v>
      </c>
      <c r="P16" s="1" t="s">
        <v>177</v>
      </c>
      <c r="Q16" s="1" t="s">
        <v>178</v>
      </c>
      <c r="R16" s="1" t="s">
        <v>240</v>
      </c>
      <c r="S16" s="1" t="s">
        <v>180</v>
      </c>
      <c r="T16" s="1" t="s">
        <v>181</v>
      </c>
      <c r="U16" s="1" t="s">
        <v>182</v>
      </c>
      <c r="V16" s="1" t="s">
        <v>183</v>
      </c>
    </row>
    <row r="17" s="1" customFormat="1" spans="1:22">
      <c r="A17" s="3">
        <v>999222984415690</v>
      </c>
      <c r="B17" s="1" t="s">
        <v>241</v>
      </c>
      <c r="C17" s="1" t="s">
        <v>242</v>
      </c>
      <c r="D17" s="1" t="s">
        <v>243</v>
      </c>
      <c r="E17" s="1" t="s">
        <v>244</v>
      </c>
      <c r="F17" s="1" t="s">
        <v>168</v>
      </c>
      <c r="G17" s="1" t="s">
        <v>171</v>
      </c>
      <c r="H17" s="1" t="s">
        <v>172</v>
      </c>
      <c r="I17" s="1" t="s">
        <v>245</v>
      </c>
      <c r="J17" s="1" t="s">
        <v>174</v>
      </c>
      <c r="K17" s="1" t="s">
        <v>245</v>
      </c>
      <c r="L17" s="1" t="s">
        <v>245</v>
      </c>
      <c r="M17" s="1" t="s">
        <v>175</v>
      </c>
      <c r="N17" s="1" t="s">
        <v>175</v>
      </c>
      <c r="O17" s="1" t="s">
        <v>176</v>
      </c>
      <c r="P17" s="1" t="s">
        <v>177</v>
      </c>
      <c r="Q17" s="1" t="s">
        <v>178</v>
      </c>
      <c r="R17" s="1" t="s">
        <v>246</v>
      </c>
      <c r="S17" s="1" t="s">
        <v>180</v>
      </c>
      <c r="T17" s="1" t="s">
        <v>181</v>
      </c>
      <c r="U17" s="1" t="s">
        <v>182</v>
      </c>
      <c r="V17" s="1" t="s">
        <v>183</v>
      </c>
    </row>
    <row r="18" s="1" customFormat="1" spans="1:22">
      <c r="A18" s="3">
        <v>999223217711732</v>
      </c>
      <c r="B18" s="1" t="s">
        <v>233</v>
      </c>
      <c r="C18" s="1" t="s">
        <v>247</v>
      </c>
      <c r="D18" s="1" t="s">
        <v>248</v>
      </c>
      <c r="E18" s="1" t="s">
        <v>52</v>
      </c>
      <c r="F18" s="1" t="s">
        <v>210</v>
      </c>
      <c r="G18" s="1" t="s">
        <v>171</v>
      </c>
      <c r="H18" s="1" t="s">
        <v>172</v>
      </c>
      <c r="I18" s="1" t="s">
        <v>249</v>
      </c>
      <c r="J18" s="1" t="s">
        <v>174</v>
      </c>
      <c r="K18" s="1" t="s">
        <v>249</v>
      </c>
      <c r="L18" s="1" t="s">
        <v>249</v>
      </c>
      <c r="M18" s="1" t="s">
        <v>175</v>
      </c>
      <c r="N18" s="1" t="s">
        <v>175</v>
      </c>
      <c r="O18" s="1" t="s">
        <v>176</v>
      </c>
      <c r="P18" s="1" t="s">
        <v>177</v>
      </c>
      <c r="Q18" s="1" t="s">
        <v>178</v>
      </c>
      <c r="R18" s="1" t="s">
        <v>250</v>
      </c>
      <c r="S18" s="1" t="s">
        <v>180</v>
      </c>
      <c r="T18" s="1" t="s">
        <v>181</v>
      </c>
      <c r="U18" s="1" t="s">
        <v>182</v>
      </c>
      <c r="V18" s="1" t="s">
        <v>183</v>
      </c>
    </row>
    <row r="19" s="1" customFormat="1" spans="1:22">
      <c r="A19" s="3">
        <v>999223304074413</v>
      </c>
      <c r="B19" s="1" t="s">
        <v>168</v>
      </c>
      <c r="C19" s="1" t="s">
        <v>251</v>
      </c>
      <c r="D19" s="1" t="s">
        <v>252</v>
      </c>
      <c r="E19" s="1" t="s">
        <v>93</v>
      </c>
      <c r="F19" s="1" t="s">
        <v>168</v>
      </c>
      <c r="G19" s="1" t="s">
        <v>171</v>
      </c>
      <c r="H19" s="1" t="s">
        <v>172</v>
      </c>
      <c r="I19" s="1" t="s">
        <v>253</v>
      </c>
      <c r="J19" s="1" t="s">
        <v>174</v>
      </c>
      <c r="K19" s="1" t="s">
        <v>253</v>
      </c>
      <c r="L19" s="1" t="s">
        <v>253</v>
      </c>
      <c r="M19" s="1" t="s">
        <v>175</v>
      </c>
      <c r="N19" s="1" t="s">
        <v>175</v>
      </c>
      <c r="O19" s="1" t="s">
        <v>176</v>
      </c>
      <c r="P19" s="1" t="s">
        <v>177</v>
      </c>
      <c r="Q19" s="1" t="s">
        <v>178</v>
      </c>
      <c r="R19" s="1" t="s">
        <v>254</v>
      </c>
      <c r="S19" s="1" t="s">
        <v>180</v>
      </c>
      <c r="T19" s="1" t="s">
        <v>181</v>
      </c>
      <c r="U19" s="1" t="s">
        <v>182</v>
      </c>
      <c r="V19" s="1" t="s">
        <v>183</v>
      </c>
    </row>
    <row r="20" s="1" customFormat="1" spans="1:22">
      <c r="A20" s="3">
        <v>999223192288748</v>
      </c>
      <c r="B20" s="1" t="s">
        <v>255</v>
      </c>
      <c r="C20" s="1" t="s">
        <v>256</v>
      </c>
      <c r="D20" s="1" t="s">
        <v>257</v>
      </c>
      <c r="E20" s="1" t="s">
        <v>40</v>
      </c>
      <c r="F20" s="1" t="s">
        <v>168</v>
      </c>
      <c r="G20" s="1" t="s">
        <v>171</v>
      </c>
      <c r="H20" s="1" t="s">
        <v>172</v>
      </c>
      <c r="I20" s="1" t="s">
        <v>258</v>
      </c>
      <c r="J20" s="1" t="s">
        <v>174</v>
      </c>
      <c r="K20" s="1" t="s">
        <v>258</v>
      </c>
      <c r="L20" s="1" t="s">
        <v>258</v>
      </c>
      <c r="M20" s="1" t="s">
        <v>175</v>
      </c>
      <c r="N20" s="1" t="s">
        <v>175</v>
      </c>
      <c r="O20" s="1" t="s">
        <v>176</v>
      </c>
      <c r="P20" s="1" t="s">
        <v>177</v>
      </c>
      <c r="Q20" s="1" t="s">
        <v>178</v>
      </c>
      <c r="R20" s="1" t="s">
        <v>259</v>
      </c>
      <c r="S20" s="1" t="s">
        <v>180</v>
      </c>
      <c r="T20" s="1" t="s">
        <v>181</v>
      </c>
      <c r="U20" s="1" t="s">
        <v>182</v>
      </c>
      <c r="V20" s="1" t="s">
        <v>183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2023-04-07T01:19:27Z</dcterms:created>
  <dcterms:modified xsi:type="dcterms:W3CDTF">2023-04-07T01:43:08Z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F12F77449A1E44C4B7D6F656B286FE13_12</vt:lpwstr>
  </property>
  <property fmtid="{D5CDD505-2E9C-101B-9397-08002B2CF9AE}" pid="3" name="KSOProductBuildVer">
    <vt:lpwstr>2052-11.1.0.14036</vt:lpwstr>
  </property>
</Properties>
</file>