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<sst xmlns="http://schemas.openxmlformats.org/spreadsheetml/2006/main" count="1142" uniqueCount="379">
  <si>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</si>
  <si>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</si>
  <si>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</si>
  <si>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</si>
  <si>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</si>
  <si>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</si>
  <si>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</si>
  <si>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</si>
  <si>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</si>
  <si>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</si>
  <si>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</si>
  <si>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</si>
  <si>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</si>
  <si>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</si>
  <si>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</si>
  <si>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</si>
  <si>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</si>
  <si>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</si>
  <si>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</si>
  <si>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</si>
  <si>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</si>
  <si>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</si>
  <si>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</si>
  <si>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</si>
  <si>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</si>
  <si>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999223183259186	</t>
  </si>
  <si>
    <t>Ctrip</t>
  </si>
  <si>
    <t>正常</t>
  </si>
  <si>
    <t>[香港]迪士尼探索家度假酒店(Disney Explorers Lodge)(105480003)</t>
  </si>
  <si>
    <t>标准客房&lt;至多8间&gt;&lt;2人入住&gt;</t>
  </si>
  <si>
    <t>CNY</t>
  </si>
  <si>
    <t>NG/IENG KIT,CHAN/I PENG</t>
  </si>
  <si>
    <t>CA13744230405CNY</t>
  </si>
  <si>
    <t>未提现</t>
  </si>
  <si>
    <t>携程开票</t>
  </si>
  <si>
    <t xml:space="preserve">3134199	</t>
  </si>
  <si>
    <t>H0315092204407R1HUA</t>
  </si>
  <si>
    <t xml:space="preserve">H0315092204407R2HUA	</t>
  </si>
  <si>
    <t xml:space="preserve">999223187140756	</t>
  </si>
  <si>
    <t>[台北]城市商旅(台北北门分馆)(City Suite (Taipei Beimen))(80941478)</t>
  </si>
  <si>
    <t>北门客房(无窗)&lt;至多8间&gt;&lt;90天内可预订&gt;&lt;2人入住&gt;</t>
  </si>
  <si>
    <t>CHIANG/CHI</t>
  </si>
  <si>
    <t xml:space="preserve">3135014	</t>
  </si>
  <si>
    <t xml:space="preserve">12134331	</t>
  </si>
  <si>
    <t xml:space="preserve">999223194407995	</t>
  </si>
  <si>
    <t>TANG/JIALU</t>
  </si>
  <si>
    <t xml:space="preserve">3136912	</t>
  </si>
  <si>
    <t xml:space="preserve">	</t>
  </si>
  <si>
    <t xml:space="preserve">999223236009511	</t>
  </si>
  <si>
    <t>[天津]汉庭酒店(天津武清大光明中心店)(76549551)</t>
  </si>
  <si>
    <t>高级大床房&lt;至多8间&gt;&lt;2人入住&gt;</t>
  </si>
  <si>
    <t>信海明</t>
  </si>
  <si>
    <t xml:space="preserve">3149177	</t>
  </si>
  <si>
    <t xml:space="preserve">R3017006111802641001	</t>
  </si>
  <si>
    <t xml:space="preserve">999223252712602	</t>
  </si>
  <si>
    <t>[上海]麦新格精品酒店(上海浦东机场店)(94911108)</t>
  </si>
  <si>
    <t>豪华双床房&lt;至多8间&gt;&lt;90天内可预订&gt;&lt;2人入住&gt;&lt;早餐&gt;</t>
  </si>
  <si>
    <t>及荔</t>
  </si>
  <si>
    <t xml:space="preserve">3153004	</t>
  </si>
  <si>
    <t xml:space="preserve">Acknowledged	</t>
  </si>
  <si>
    <t>取消</t>
  </si>
  <si>
    <t xml:space="preserve">999223261327949	</t>
  </si>
  <si>
    <t>[北京]锦江之星(北京西四店)(80243482)</t>
  </si>
  <si>
    <t>标准房A&lt;至多8间&gt;&lt;2人入住&gt;</t>
  </si>
  <si>
    <t>杜宇</t>
  </si>
  <si>
    <t xml:space="preserve">3155099	</t>
  </si>
  <si>
    <t xml:space="preserve">杜宇	</t>
  </si>
  <si>
    <t xml:space="preserve">999223262040859	</t>
  </si>
  <si>
    <t>[嘉义市]嘉义洄嘉居行旅(Back Home Hotel)(80942045)</t>
  </si>
  <si>
    <t>高级四人房&lt;至多8间&gt;&lt;2人入住&gt;</t>
  </si>
  <si>
    <t>CHEN/TSUI YING,CHEN/TSUI YING</t>
  </si>
  <si>
    <t xml:space="preserve">3155353	</t>
  </si>
  <si>
    <t xml:space="preserve">999223267008126	</t>
  </si>
  <si>
    <t>[宜兴]格林豪泰(宜兴丁蜀店)(83901533)</t>
  </si>
  <si>
    <t>大床房&lt;至多8间&gt;&lt;2人入住&gt;</t>
  </si>
  <si>
    <t>付尚军</t>
  </si>
  <si>
    <t xml:space="preserve">3156188	</t>
  </si>
  <si>
    <t xml:space="preserve">(GRT)84302089;	</t>
  </si>
  <si>
    <t xml:space="preserve">999223267086669	</t>
  </si>
  <si>
    <t>[台东]鲔鱼家族饭店-台东馆(Fish Hotel -Taitung)(81210508)</t>
  </si>
  <si>
    <t>豪华双人房&lt;至多8间&gt;&lt;2人入住&gt;</t>
  </si>
  <si>
    <t>li/chinchi,li/chinchi</t>
  </si>
  <si>
    <t xml:space="preserve">3156211	</t>
  </si>
  <si>
    <t xml:space="preserve">999223267969495	</t>
  </si>
  <si>
    <t>[苏州]海友酒店(苏州观前街乐桥地铁站店)(80249967)</t>
  </si>
  <si>
    <t>王梓良</t>
  </si>
  <si>
    <t xml:space="preserve">3156345	</t>
  </si>
  <si>
    <t xml:space="preserve">R2150054112007450001	</t>
  </si>
  <si>
    <t xml:space="preserve">999223267991941	</t>
  </si>
  <si>
    <t>双床房&lt;至多8间&gt;&lt;2人入住&gt;</t>
  </si>
  <si>
    <t>陈薛朱</t>
  </si>
  <si>
    <t xml:space="preserve">3156354	</t>
  </si>
  <si>
    <t xml:space="preserve">R2150054112007606001	</t>
  </si>
  <si>
    <t xml:space="preserve">999223268090608	</t>
  </si>
  <si>
    <t>[苏州]格林豪泰酒店(苏州吴中石湖东路地铁站店)(80246534)</t>
  </si>
  <si>
    <t>特价双床房&lt;至多8间&gt;&lt;2人入住&gt;</t>
  </si>
  <si>
    <t>李爱枝</t>
  </si>
  <si>
    <t xml:space="preserve">3156369	</t>
  </si>
  <si>
    <t xml:space="preserve">999223268947059	</t>
  </si>
  <si>
    <t>[北京]汉庭优佳酒店(北京广安门大观园店)(93878281)</t>
  </si>
  <si>
    <t>李亚</t>
  </si>
  <si>
    <t xml:space="preserve">3156525	</t>
  </si>
  <si>
    <t xml:space="preserve">R9001120112012937001	</t>
  </si>
  <si>
    <t xml:space="preserve">999223269027022	</t>
  </si>
  <si>
    <t>[北海]城市便捷酒店（北海火车站店）(80249472)</t>
  </si>
  <si>
    <t>标准大床房&lt;至多8间&gt;&lt;2人入住&gt;</t>
  </si>
  <si>
    <t>廖润芝</t>
  </si>
  <si>
    <t xml:space="preserve">3156549	</t>
  </si>
  <si>
    <t xml:space="preserve">R_0779026_1036709	</t>
  </si>
  <si>
    <t xml:space="preserve">999223269337297	</t>
  </si>
  <si>
    <t>[沈阳]格林豪泰(沈阳铁西广场地铁站)(80895181)</t>
  </si>
  <si>
    <t>标准房&lt;至多8间&gt;&lt;2人入住&gt;</t>
  </si>
  <si>
    <t>孙桂春</t>
  </si>
  <si>
    <t xml:space="preserve">3156605	</t>
  </si>
  <si>
    <t xml:space="preserve">(GRT)84307691;	</t>
  </si>
  <si>
    <t xml:space="preserve">999223270153291	</t>
  </si>
  <si>
    <t>大床房（无窗）&lt;2人入住&gt;</t>
  </si>
  <si>
    <t>郑江涛</t>
  </si>
  <si>
    <t xml:space="preserve">3156744	</t>
  </si>
  <si>
    <t xml:space="preserve">R2150054112018041001	</t>
  </si>
  <si>
    <t xml:space="preserve">999223271829690	</t>
  </si>
  <si>
    <t>[屏东]垦丁H会馆(H Resort)(81210355)</t>
  </si>
  <si>
    <t>豪华双人房&lt;至多8间&gt;&lt;2人入住&gt;&lt;早餐&gt;</t>
  </si>
  <si>
    <t>Pan/Roujing,Pan/Roujing</t>
  </si>
  <si>
    <t xml:space="preserve">3157023	</t>
  </si>
  <si>
    <t xml:space="preserve">999223274356783	</t>
  </si>
  <si>
    <t>[西安]海友酒店(西安火车站店)(93873851)</t>
  </si>
  <si>
    <t>都市丛林高级大床房&lt;至多8间&gt;&lt;2人入住&gt;</t>
  </si>
  <si>
    <t>李吉安</t>
  </si>
  <si>
    <t xml:space="preserve">3157493	</t>
  </si>
  <si>
    <t xml:space="preserve">R9008347112038917001	</t>
  </si>
  <si>
    <t xml:space="preserve">999223275073206	</t>
  </si>
  <si>
    <t>[滁州]格林豪泰智选酒店(滁州万达广场店)(80247776)</t>
  </si>
  <si>
    <t>商务大床房&lt;至多8间&gt;&lt;2人入住&gt;</t>
  </si>
  <si>
    <t>方明星</t>
  </si>
  <si>
    <t xml:space="preserve">3157703	</t>
  </si>
  <si>
    <t xml:space="preserve">999223275215251	</t>
  </si>
  <si>
    <t>[济南]汉庭酒店(济南泉城广场店)(99153017)</t>
  </si>
  <si>
    <t>零压大床房&lt;至多8间&gt;&lt;2人入住&gt;</t>
  </si>
  <si>
    <t>刘勇</t>
  </si>
  <si>
    <t xml:space="preserve">3157756	</t>
  </si>
  <si>
    <t xml:space="preserve">999223276870041	</t>
  </si>
  <si>
    <t>标准间&lt;至多8间&gt;&lt;2人入住&gt;</t>
  </si>
  <si>
    <t>贡明飞</t>
  </si>
  <si>
    <t xml:space="preserve">3158480	</t>
  </si>
  <si>
    <t xml:space="preserve">(GRT)84336745;	</t>
  </si>
  <si>
    <t xml:space="preserve">999223276969865	</t>
  </si>
  <si>
    <t>李书强</t>
  </si>
  <si>
    <t xml:space="preserve">3158523	</t>
  </si>
  <si>
    <t xml:space="preserve">(GRT)84337173;	</t>
  </si>
  <si>
    <t xml:space="preserve">999222853391236	</t>
  </si>
  <si>
    <t>[香港]香港悦思青年旅舍(Yesinn @YMT Youth Hostel)(80243638)</t>
  </si>
  <si>
    <t>Loh/Zhi Ying,Loh/Zhi Ying</t>
  </si>
  <si>
    <t>CA13744230406CNY</t>
  </si>
  <si>
    <t xml:space="preserve">3052463	</t>
  </si>
  <si>
    <t xml:space="preserve">999223068809453	</t>
  </si>
  <si>
    <t>[香港]香港富豪机场酒店(Regal Airport Hotel)(105479990)</t>
  </si>
  <si>
    <t>高级房&lt;至多8间&gt;&lt;2人入住&gt;</t>
  </si>
  <si>
    <t>MA/RUIJIAO</t>
  </si>
  <si>
    <t xml:space="preserve">3104981	</t>
  </si>
  <si>
    <t xml:space="preserve">DEB230307162300345	</t>
  </si>
  <si>
    <t xml:space="preserve">999223227478508	</t>
  </si>
  <si>
    <t>[北京]汉庭酒店(北京鼓楼店)(80251050)</t>
  </si>
  <si>
    <t>张彪</t>
  </si>
  <si>
    <t xml:space="preserve">3146556	</t>
  </si>
  <si>
    <t xml:space="preserve">R1000092111767772001	</t>
  </si>
  <si>
    <t xml:space="preserve">999223230240279	</t>
  </si>
  <si>
    <t>[台南]台南台糖长荣酒店(Evergreen Plaza Hotel Tainan)(82340190)</t>
  </si>
  <si>
    <t>豪华大床房&lt;至多8间&gt;&lt;2人入住&gt;&lt;早餐&gt;</t>
  </si>
  <si>
    <t>Yu Han/Yeh</t>
  </si>
  <si>
    <t xml:space="preserve">3147337	</t>
  </si>
  <si>
    <t xml:space="preserve">R2306032	</t>
  </si>
  <si>
    <t xml:space="preserve">999223241426998	</t>
  </si>
  <si>
    <t>HSUEH/HSIENTSUNG</t>
  </si>
  <si>
    <t xml:space="preserve">3150308	</t>
  </si>
  <si>
    <t xml:space="preserve">12147331	</t>
  </si>
  <si>
    <t xml:space="preserve">999223243118380	</t>
  </si>
  <si>
    <t>WANG/CHIHCHAO</t>
  </si>
  <si>
    <t xml:space="preserve">3150701	</t>
  </si>
  <si>
    <t xml:space="preserve">999223243615188	</t>
  </si>
  <si>
    <t>[成都]全季酒店(成都华西人民南路店)(93874259)</t>
  </si>
  <si>
    <t>苟璟岑</t>
  </si>
  <si>
    <t xml:space="preserve">3150820	</t>
  </si>
  <si>
    <t xml:space="preserve">R9001195111856869001	</t>
  </si>
  <si>
    <t xml:space="preserve">999223262544592	</t>
  </si>
  <si>
    <t>[香港]香港沙田凯悦酒店(Hyatt Regency Hong Kong Sha Tin)(105479973)</t>
  </si>
  <si>
    <t>行政套房&lt;至多8间&gt;&lt;2人入住&gt;</t>
  </si>
  <si>
    <t>HUANG/YANG</t>
  </si>
  <si>
    <t xml:space="preserve">3155523	</t>
  </si>
  <si>
    <t xml:space="preserve">R4089348399	</t>
  </si>
  <si>
    <t xml:space="preserve">999223267090966	</t>
  </si>
  <si>
    <t>[深圳]米尔顿精品酒店(深圳洪浪北地铁站店)(88988746)</t>
  </si>
  <si>
    <t>精致大床房&lt;至多8间&gt;&lt;2人入住&gt;</t>
  </si>
  <si>
    <t>张桦宇</t>
  </si>
  <si>
    <t xml:space="preserve">3156213	</t>
  </si>
  <si>
    <t xml:space="preserve">11	</t>
  </si>
  <si>
    <t xml:space="preserve">999223277501519	</t>
  </si>
  <si>
    <t>[乌鲁木齐]格林豪泰商务酒店(乌鲁木齐新华南路店)(92483536)</t>
  </si>
  <si>
    <t>宫昉</t>
  </si>
  <si>
    <t xml:space="preserve">3158736	</t>
  </si>
  <si>
    <t xml:space="preserve">(GRT)84339636;	</t>
  </si>
  <si>
    <t xml:space="preserve">999223280568064	</t>
  </si>
  <si>
    <t>[佛山]格林联盟酒店(佛山西站罗村机场店)(82341270)</t>
  </si>
  <si>
    <t>雅居商务大床房&lt;2人入住&gt;&lt;早餐&gt;</t>
  </si>
  <si>
    <t>吴浪</t>
  </si>
  <si>
    <t xml:space="preserve">3159088	</t>
  </si>
  <si>
    <t xml:space="preserve">(GRT)84342065;	</t>
  </si>
  <si>
    <t xml:space="preserve">999223286971700	</t>
  </si>
  <si>
    <t>[宝鸡]宝鸡世纪荟萃智选假日酒店(80894739)</t>
  </si>
  <si>
    <t>标准双床房&lt;至多8间&gt;&lt;90天内可预订&gt;&lt;2人入住&gt;&lt;早餐&gt;</t>
  </si>
  <si>
    <t>李华</t>
  </si>
  <si>
    <t xml:space="preserve">3160189	</t>
  </si>
  <si>
    <t xml:space="preserve">83038360	</t>
  </si>
  <si>
    <t>，</t>
  </si>
  <si>
    <t xml:space="preserve"> 16118 CNY</t>
  </si>
  <si>
    <t>A230406090829481</t>
  </si>
  <si>
    <t>总计：16118元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</si>
  <si>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</si>
  <si>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</si>
  <si>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</si>
  <si>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</si>
  <si>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</si>
  <si>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</si>
  <si>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</si>
  <si>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</si>
  <si>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</si>
  <si>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</si>
  <si>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</si>
  <si>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</si>
  <si>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</si>
  <si>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</si>
  <si>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</si>
  <si>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</si>
  <si>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</si>
  <si>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</si>
  <si>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</si>
  <si>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</si>
  <si>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3159088</t>
  </si>
  <si>
    <t>格林联盟酒店(佛山西站罗村机场店)</t>
  </si>
  <si>
    <t>2023-03-22</t>
  </si>
  <si>
    <t>退房日月结</t>
  </si>
  <si>
    <t>226.00</t>
  </si>
  <si>
    <t>RMB</t>
  </si>
  <si>
    <t>0</t>
  </si>
  <si>
    <t>0.00</t>
  </si>
  <si>
    <t>携程汇登国内直连</t>
  </si>
  <si>
    <t>01.011264</t>
  </si>
  <si>
    <t>2023-03-21 07:31:05</t>
  </si>
  <si>
    <t>否</t>
  </si>
  <si>
    <t>广州汇登信息科技有限公司</t>
  </si>
  <si>
    <t>直连</t>
  </si>
  <si>
    <t>中国</t>
  </si>
  <si>
    <t>3158736</t>
  </si>
  <si>
    <t>格林豪泰商务酒店(乌鲁木齐新华南路店)</t>
  </si>
  <si>
    <t>126.00</t>
  </si>
  <si>
    <t>2023-03-21 00:23:46</t>
  </si>
  <si>
    <t>2023-03-20</t>
  </si>
  <si>
    <t>3158523</t>
  </si>
  <si>
    <t>格林豪泰(宜兴丁蜀店)</t>
  </si>
  <si>
    <t>151.00</t>
  </si>
  <si>
    <t>2023-03-20 22:52:37</t>
  </si>
  <si>
    <t>3158480</t>
  </si>
  <si>
    <t>2023-03-20 22:37:39</t>
  </si>
  <si>
    <t>3157023</t>
  </si>
  <si>
    <t>垦丁H会馆</t>
  </si>
  <si>
    <t>Pan Roujing,Pan Roujing</t>
  </si>
  <si>
    <t>806.00</t>
  </si>
  <si>
    <t>2023-03-20 14:04:15</t>
  </si>
  <si>
    <t>3156605</t>
  </si>
  <si>
    <t>格林豪泰(沈阳铁西广场地铁站)</t>
  </si>
  <si>
    <t>159.00</t>
  </si>
  <si>
    <t>2023-03-20 11:13:07</t>
  </si>
  <si>
    <t>3156549</t>
  </si>
  <si>
    <t>城市便捷酒店（北海火车站店）</t>
  </si>
  <si>
    <t>155.00</t>
  </si>
  <si>
    <t>2023-03-20 10:48:58</t>
  </si>
  <si>
    <t>3156744</t>
  </si>
  <si>
    <t>海友酒店(苏州观前街乐桥地铁站店)</t>
  </si>
  <si>
    <t>175.00</t>
  </si>
  <si>
    <t>2023-03-20 12:07:23</t>
  </si>
  <si>
    <t>3156354</t>
  </si>
  <si>
    <t>202.00</t>
  </si>
  <si>
    <t>2023-03-20 09:13:28</t>
  </si>
  <si>
    <t>3156345</t>
  </si>
  <si>
    <t>177.00</t>
  </si>
  <si>
    <t>2023-03-20 09:10:52</t>
  </si>
  <si>
    <t>3157493</t>
  </si>
  <si>
    <t>海友酒店(西安火车站店)</t>
  </si>
  <si>
    <t>148.00</t>
  </si>
  <si>
    <t>2023-03-20 17:55:19</t>
  </si>
  <si>
    <t>3156211</t>
  </si>
  <si>
    <t>鲔鱼家族饭店-台东馆</t>
  </si>
  <si>
    <t>li chinchi,li chinchi</t>
  </si>
  <si>
    <t>343.00</t>
  </si>
  <si>
    <t>2023-03-20 06:55:11</t>
  </si>
  <si>
    <t>3156188</t>
  </si>
  <si>
    <t>128.00</t>
  </si>
  <si>
    <t>2023-03-20 06:13:20</t>
  </si>
  <si>
    <t>2023-03-19</t>
  </si>
  <si>
    <t>3155523</t>
  </si>
  <si>
    <t>香港沙田凯悦酒店</t>
  </si>
  <si>
    <t>HUANG YANG</t>
  </si>
  <si>
    <t>1228.00</t>
  </si>
  <si>
    <t>2023-03-19 21:46:11</t>
  </si>
  <si>
    <t>3160189</t>
  </si>
  <si>
    <t>宝鸡世纪荟萃智选假日酒店</t>
  </si>
  <si>
    <t>248.00</t>
  </si>
  <si>
    <t>2023-03-21 15:03:46</t>
  </si>
  <si>
    <t>3155353</t>
  </si>
  <si>
    <t>嘉义洄嘉居行旅</t>
  </si>
  <si>
    <t>CHEN TSUI YING,CHEN TSUI YING</t>
  </si>
  <si>
    <t>274.00</t>
  </si>
  <si>
    <t>2023-03-19 20:39:14</t>
  </si>
  <si>
    <t>3156525</t>
  </si>
  <si>
    <t>汉庭优佳酒店(北京广安门大观园店)</t>
  </si>
  <si>
    <t>359.00</t>
  </si>
  <si>
    <t>2023-03-20 10:42:19</t>
  </si>
  <si>
    <t>3156213</t>
  </si>
  <si>
    <t>米尔顿精品酒店(深圳洪浪北地铁站店)</t>
  </si>
  <si>
    <t>314.00</t>
  </si>
  <si>
    <t>2023-03-20 06:57:01</t>
  </si>
  <si>
    <t>3155099</t>
  </si>
  <si>
    <t>锦江之星(北京西四店)</t>
  </si>
  <si>
    <t>432.00</t>
  </si>
  <si>
    <t>2023-03-19 19:13:47</t>
  </si>
  <si>
    <t>2023-03-18</t>
  </si>
  <si>
    <t>3150820</t>
  </si>
  <si>
    <t>全季酒店(成都华西人民南路店)</t>
  </si>
  <si>
    <t>2023-03-18 15:21:11</t>
  </si>
  <si>
    <t>2023-03-17</t>
  </si>
  <si>
    <t>3147337</t>
  </si>
  <si>
    <t>台南台糖长荣酒店</t>
  </si>
  <si>
    <t>Yu Han Yeh</t>
  </si>
  <si>
    <t>790.00</t>
  </si>
  <si>
    <t>2023-03-17 17:36:25</t>
  </si>
  <si>
    <t>3146556</t>
  </si>
  <si>
    <t>汉庭酒店(北京鼓楼店)</t>
  </si>
  <si>
    <t>460.00</t>
  </si>
  <si>
    <t>2023-03-17 14:36:14</t>
  </si>
  <si>
    <t>2023-03-15</t>
  </si>
  <si>
    <t>3136912</t>
  </si>
  <si>
    <t>迪士尼探索家度假酒店</t>
  </si>
  <si>
    <t>TANG JIALU</t>
  </si>
  <si>
    <t>1380.00</t>
  </si>
  <si>
    <t>2023-03-15 13:02:26</t>
  </si>
  <si>
    <t>2023-03-14</t>
  </si>
  <si>
    <t>3135014</t>
  </si>
  <si>
    <t>城市商旅(台北北门分馆)</t>
  </si>
  <si>
    <t>CHIANG CHI</t>
  </si>
  <si>
    <t>512.00</t>
  </si>
  <si>
    <t>2023-03-14 22:28:21</t>
  </si>
  <si>
    <t>3134199</t>
  </si>
  <si>
    <t>NG IENG KIT,CHAN I PENG</t>
  </si>
  <si>
    <t>2756.00</t>
  </si>
  <si>
    <t>2023-03-14 18:36:27</t>
  </si>
  <si>
    <t>2023-03-07</t>
  </si>
  <si>
    <t>3104981</t>
  </si>
  <si>
    <t>香港富豪机场酒店</t>
  </si>
  <si>
    <t>MA RUIJIAO</t>
  </si>
  <si>
    <t>825.00</t>
  </si>
  <si>
    <t>2023-03-07 16:23:04</t>
  </si>
  <si>
    <t>2023-02-21</t>
  </si>
  <si>
    <t>3052463</t>
  </si>
  <si>
    <t>香港悦思青年旅舍</t>
  </si>
  <si>
    <t>Loh Zhi Ying,Loh Zhi Ying</t>
  </si>
  <si>
    <t>1763.02</t>
  </si>
  <si>
    <t>2023-02-21 19:06:03</t>
  </si>
  <si>
    <t>3153004</t>
  </si>
  <si>
    <t>麦新格精品酒店(上海浦东机场店)</t>
  </si>
  <si>
    <t>422.00</t>
  </si>
  <si>
    <t>2023-03-19 00:02:48</t>
  </si>
  <si>
    <t>3150701</t>
  </si>
  <si>
    <t>WANG CHIHCHAO</t>
  </si>
  <si>
    <t>558.00</t>
  </si>
  <si>
    <t>2023-03-18 14:51:27</t>
  </si>
  <si>
    <t>3150308</t>
  </si>
  <si>
    <t>HSUEH HSIENTSUNG</t>
  </si>
  <si>
    <t>507.00</t>
  </si>
  <si>
    <t>2023-03-18 12:59:43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</si>
</sst>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45005</v>
      </c>
      <c r="G2" s="6">
        <v>45006</v>
      </c>
      <c r="H2" s="4">
        <v>2</v>
      </c>
      <c r="I2" s="4">
        <v>1</v>
      </c>
      <c r="J2" s="4">
        <v>2</v>
      </c>
      <c r="K2" s="4" t="s">
        <v>30</v>
      </c>
      <c r="L2" s="4">
        <v>2756</v>
      </c>
      <c r="M2" s="4">
        <v>2756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44999</v>
      </c>
      <c r="S2" s="6">
        <v>45021</v>
      </c>
      <c r="T2" s="4" t="s">
        <v>34</v>
      </c>
      <c r="U2" s="4">
        <v>2756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45005</v>
      </c>
      <c r="G3" s="6">
        <v>45006</v>
      </c>
      <c r="H3" s="4">
        <v>1</v>
      </c>
      <c r="I3" s="4">
        <v>1</v>
      </c>
      <c r="J3" s="4">
        <v>1</v>
      </c>
      <c r="K3" s="4" t="s">
        <v>30</v>
      </c>
      <c r="L3" s="4">
        <v>512</v>
      </c>
      <c r="M3" s="4">
        <v>512</v>
      </c>
      <c r="N3" s="4" t="s">
        <v>41</v>
      </c>
      <c r="O3" s="4" t="s">
        <v>32</v>
      </c>
      <c r="P3" s="4" t="s">
        <v>33</v>
      </c>
      <c r="Q3" s="4">
        <v>0</v>
      </c>
      <c r="R3" s="7">
        <v>44999</v>
      </c>
      <c r="S3" s="6">
        <v>45021</v>
      </c>
      <c r="T3" s="4" t="s">
        <v>34</v>
      </c>
      <c r="U3" s="4">
        <v>512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45005</v>
      </c>
      <c r="G4" s="6">
        <v>45006</v>
      </c>
      <c r="H4" s="4">
        <v>1</v>
      </c>
      <c r="I4" s="4">
        <v>1</v>
      </c>
      <c r="J4" s="4">
        <v>1</v>
      </c>
      <c r="K4" s="4" t="s">
        <v>30</v>
      </c>
      <c r="L4" s="4">
        <v>1380</v>
      </c>
      <c r="M4" s="4">
        <v>1380</v>
      </c>
      <c r="N4" s="4" t="s">
        <v>45</v>
      </c>
      <c r="O4" s="4" t="s">
        <v>32</v>
      </c>
      <c r="P4" s="4" t="s">
        <v>33</v>
      </c>
      <c r="Q4" s="4">
        <v>0</v>
      </c>
      <c r="R4" s="7">
        <v>45000</v>
      </c>
      <c r="S4" s="6">
        <v>45021</v>
      </c>
      <c r="T4" s="4" t="s">
        <v>34</v>
      </c>
      <c r="U4" s="4">
        <v>1380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45005</v>
      </c>
      <c r="G5" s="6">
        <v>45006</v>
      </c>
      <c r="H5" s="4">
        <v>1</v>
      </c>
      <c r="I5" s="4">
        <v>1</v>
      </c>
      <c r="J5" s="4">
        <v>1</v>
      </c>
      <c r="K5" s="4" t="s">
        <v>30</v>
      </c>
      <c r="L5" s="4">
        <v>211</v>
      </c>
      <c r="M5" s="4">
        <v>211</v>
      </c>
      <c r="N5" s="4" t="s">
        <v>51</v>
      </c>
      <c r="O5" s="4" t="s">
        <v>32</v>
      </c>
      <c r="P5" s="4" t="s">
        <v>33</v>
      </c>
      <c r="Q5" s="4">
        <v>0</v>
      </c>
      <c r="R5" s="7">
        <v>45003</v>
      </c>
      <c r="S5" s="6">
        <v>45021</v>
      </c>
      <c r="T5" s="4" t="s">
        <v>34</v>
      </c>
      <c r="U5" s="4">
        <v>211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45005</v>
      </c>
      <c r="G6" s="6">
        <v>45006</v>
      </c>
      <c r="H6" s="4">
        <v>1</v>
      </c>
      <c r="I6" s="4">
        <v>1</v>
      </c>
      <c r="J6" s="4">
        <v>1</v>
      </c>
      <c r="K6" s="4" t="s">
        <v>30</v>
      </c>
      <c r="L6" s="4">
        <v>422</v>
      </c>
      <c r="M6" s="4">
        <v>422</v>
      </c>
      <c r="N6" s="4" t="s">
        <v>57</v>
      </c>
      <c r="O6" s="4" t="s">
        <v>32</v>
      </c>
      <c r="P6" s="4" t="s">
        <v>33</v>
      </c>
      <c r="Q6" s="4">
        <v>0</v>
      </c>
      <c r="R6" s="7">
        <v>45004</v>
      </c>
      <c r="S6" s="6">
        <v>45021</v>
      </c>
      <c r="T6" s="4" t="s">
        <v>34</v>
      </c>
      <c r="U6" s="4">
        <v>422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48</v>
      </c>
      <c r="B7" s="4" t="s">
        <v>26</v>
      </c>
      <c r="C7" s="4" t="s">
        <v>60</v>
      </c>
      <c r="D7" s="4" t="s">
        <v>49</v>
      </c>
      <c r="E7" s="4" t="s">
        <v>50</v>
      </c>
      <c r="F7" s="6">
        <v>45005</v>
      </c>
      <c r="G7" s="6">
        <v>45006</v>
      </c>
      <c r="H7" s="4">
        <v>1</v>
      </c>
      <c r="I7" s="4">
        <v>1</v>
      </c>
      <c r="J7" s="4">
        <v>1</v>
      </c>
      <c r="K7" s="4" t="s">
        <v>30</v>
      </c>
      <c r="L7" s="4">
        <v>-211</v>
      </c>
      <c r="M7" s="4">
        <v>-211</v>
      </c>
      <c r="N7" s="4" t="s">
        <v>51</v>
      </c>
      <c r="O7" s="4" t="s">
        <v>32</v>
      </c>
      <c r="P7" s="4" t="s">
        <v>33</v>
      </c>
      <c r="Q7" s="4">
        <v>0</v>
      </c>
      <c r="R7" s="7">
        <v>45003</v>
      </c>
      <c r="S7" s="6">
        <v>45021</v>
      </c>
      <c r="T7" s="4" t="s">
        <v>34</v>
      </c>
      <c r="U7" s="4">
        <v>-211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45005</v>
      </c>
      <c r="G8" s="6">
        <v>45006</v>
      </c>
      <c r="H8" s="4">
        <v>1</v>
      </c>
      <c r="I8" s="4">
        <v>1</v>
      </c>
      <c r="J8" s="4">
        <v>1</v>
      </c>
      <c r="K8" s="4" t="s">
        <v>30</v>
      </c>
      <c r="L8" s="4">
        <v>432</v>
      </c>
      <c r="M8" s="4">
        <v>432</v>
      </c>
      <c r="N8" s="4" t="s">
        <v>64</v>
      </c>
      <c r="O8" s="4" t="s">
        <v>32</v>
      </c>
      <c r="P8" s="4" t="s">
        <v>33</v>
      </c>
      <c r="Q8" s="4">
        <v>0</v>
      </c>
      <c r="R8" s="7">
        <v>45004</v>
      </c>
      <c r="S8" s="6">
        <v>45021</v>
      </c>
      <c r="T8" s="4" t="s">
        <v>34</v>
      </c>
      <c r="U8" s="4">
        <v>432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45005</v>
      </c>
      <c r="G9" s="6">
        <v>45006</v>
      </c>
      <c r="H9" s="4">
        <v>1</v>
      </c>
      <c r="I9" s="4">
        <v>1</v>
      </c>
      <c r="J9" s="4">
        <v>1</v>
      </c>
      <c r="K9" s="4" t="s">
        <v>30</v>
      </c>
      <c r="L9" s="4">
        <v>274</v>
      </c>
      <c r="M9" s="4">
        <v>274</v>
      </c>
      <c r="N9" s="4" t="s">
        <v>70</v>
      </c>
      <c r="O9" s="4" t="s">
        <v>32</v>
      </c>
      <c r="P9" s="4" t="s">
        <v>33</v>
      </c>
      <c r="Q9" s="4">
        <v>0</v>
      </c>
      <c r="R9" s="7">
        <v>45004</v>
      </c>
      <c r="S9" s="6">
        <v>45021</v>
      </c>
      <c r="T9" s="4" t="s">
        <v>34</v>
      </c>
      <c r="U9" s="4">
        <v>274</v>
      </c>
      <c r="V9" s="4">
        <v>0</v>
      </c>
      <c r="W9" s="4">
        <v>0</v>
      </c>
      <c r="X9" s="4" t="s">
        <v>71</v>
      </c>
      <c r="Y9" s="4" t="s">
        <v>47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45005</v>
      </c>
      <c r="G10" s="6">
        <v>45006</v>
      </c>
      <c r="H10" s="4">
        <v>1</v>
      </c>
      <c r="I10" s="4">
        <v>1</v>
      </c>
      <c r="J10" s="4">
        <v>1</v>
      </c>
      <c r="K10" s="4" t="s">
        <v>30</v>
      </c>
      <c r="L10" s="4">
        <v>128</v>
      </c>
      <c r="M10" s="4">
        <v>128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45005</v>
      </c>
      <c r="S10" s="6">
        <v>45021</v>
      </c>
      <c r="T10" s="4" t="s">
        <v>34</v>
      </c>
      <c r="U10" s="4">
        <v>128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45005</v>
      </c>
      <c r="G11" s="6">
        <v>45006</v>
      </c>
      <c r="H11" s="4">
        <v>1</v>
      </c>
      <c r="I11" s="4">
        <v>1</v>
      </c>
      <c r="J11" s="4">
        <v>1</v>
      </c>
      <c r="K11" s="4" t="s">
        <v>30</v>
      </c>
      <c r="L11" s="4">
        <v>343</v>
      </c>
      <c r="M11" s="4">
        <v>343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45005</v>
      </c>
      <c r="S11" s="6">
        <v>45021</v>
      </c>
      <c r="T11" s="4" t="s">
        <v>34</v>
      </c>
      <c r="U11" s="4">
        <v>343</v>
      </c>
      <c r="V11" s="4">
        <v>0</v>
      </c>
      <c r="W11" s="4">
        <v>0</v>
      </c>
      <c r="X11" s="4" t="s">
        <v>82</v>
      </c>
      <c r="Y11" s="4" t="s">
        <v>47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74</v>
      </c>
      <c r="F12" s="6">
        <v>45005</v>
      </c>
      <c r="G12" s="6">
        <v>45006</v>
      </c>
      <c r="H12" s="4">
        <v>1</v>
      </c>
      <c r="I12" s="4">
        <v>1</v>
      </c>
      <c r="J12" s="4">
        <v>1</v>
      </c>
      <c r="K12" s="4" t="s">
        <v>30</v>
      </c>
      <c r="L12" s="4">
        <v>177</v>
      </c>
      <c r="M12" s="4">
        <v>177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45005</v>
      </c>
      <c r="S12" s="6">
        <v>45021</v>
      </c>
      <c r="T12" s="4" t="s">
        <v>34</v>
      </c>
      <c r="U12" s="4">
        <v>177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84</v>
      </c>
      <c r="E13" s="4" t="s">
        <v>89</v>
      </c>
      <c r="F13" s="6">
        <v>45005</v>
      </c>
      <c r="G13" s="6">
        <v>45006</v>
      </c>
      <c r="H13" s="4">
        <v>1</v>
      </c>
      <c r="I13" s="4">
        <v>1</v>
      </c>
      <c r="J13" s="4">
        <v>1</v>
      </c>
      <c r="K13" s="4" t="s">
        <v>30</v>
      </c>
      <c r="L13" s="4">
        <v>202</v>
      </c>
      <c r="M13" s="4">
        <v>202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45005</v>
      </c>
      <c r="S13" s="6">
        <v>45021</v>
      </c>
      <c r="T13" s="4" t="s">
        <v>34</v>
      </c>
      <c r="U13" s="4">
        <v>202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45005</v>
      </c>
      <c r="G14" s="6">
        <v>45006</v>
      </c>
      <c r="H14" s="4">
        <v>1</v>
      </c>
      <c r="I14" s="4">
        <v>1</v>
      </c>
      <c r="J14" s="4">
        <v>1</v>
      </c>
      <c r="K14" s="4" t="s">
        <v>30</v>
      </c>
      <c r="L14" s="4">
        <v>159</v>
      </c>
      <c r="M14" s="4">
        <v>159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45005</v>
      </c>
      <c r="S14" s="6">
        <v>45021</v>
      </c>
      <c r="T14" s="4" t="s">
        <v>34</v>
      </c>
      <c r="U14" s="4">
        <v>159</v>
      </c>
      <c r="V14" s="4">
        <v>0</v>
      </c>
      <c r="W14" s="4">
        <v>0</v>
      </c>
      <c r="X14" s="4" t="s">
        <v>97</v>
      </c>
      <c r="Y14" s="4" t="s">
        <v>47</v>
      </c>
    </row>
    <row r="15" s="4" customFormat="1" spans="1:25">
      <c r="A15" s="4" t="s">
        <v>93</v>
      </c>
      <c r="B15" s="4" t="s">
        <v>26</v>
      </c>
      <c r="C15" s="4" t="s">
        <v>60</v>
      </c>
      <c r="D15" s="4" t="s">
        <v>94</v>
      </c>
      <c r="E15" s="4" t="s">
        <v>95</v>
      </c>
      <c r="F15" s="6">
        <v>45005</v>
      </c>
      <c r="G15" s="6">
        <v>45006</v>
      </c>
      <c r="H15" s="4">
        <v>1</v>
      </c>
      <c r="I15" s="4">
        <v>1</v>
      </c>
      <c r="J15" s="4">
        <v>1</v>
      </c>
      <c r="K15" s="4" t="s">
        <v>30</v>
      </c>
      <c r="L15" s="4">
        <v>-159</v>
      </c>
      <c r="M15" s="4">
        <v>-159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45005</v>
      </c>
      <c r="S15" s="6">
        <v>45021</v>
      </c>
      <c r="T15" s="4" t="s">
        <v>34</v>
      </c>
      <c r="U15" s="4">
        <v>-159</v>
      </c>
      <c r="V15" s="4">
        <v>0</v>
      </c>
      <c r="W15" s="4">
        <v>0</v>
      </c>
      <c r="X15" s="4" t="s">
        <v>97</v>
      </c>
      <c r="Y15" s="4" t="s">
        <v>47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74</v>
      </c>
      <c r="F16" s="6">
        <v>45005</v>
      </c>
      <c r="G16" s="6">
        <v>45006</v>
      </c>
      <c r="H16" s="4">
        <v>1</v>
      </c>
      <c r="I16" s="4">
        <v>1</v>
      </c>
      <c r="J16" s="4">
        <v>1</v>
      </c>
      <c r="K16" s="4" t="s">
        <v>30</v>
      </c>
      <c r="L16" s="4">
        <v>359</v>
      </c>
      <c r="M16" s="4">
        <v>359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45005</v>
      </c>
      <c r="S16" s="6">
        <v>45021</v>
      </c>
      <c r="T16" s="4" t="s">
        <v>34</v>
      </c>
      <c r="U16" s="4">
        <v>359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45005</v>
      </c>
      <c r="G17" s="6">
        <v>45006</v>
      </c>
      <c r="H17" s="4">
        <v>1</v>
      </c>
      <c r="I17" s="4">
        <v>1</v>
      </c>
      <c r="J17" s="4">
        <v>1</v>
      </c>
      <c r="K17" s="4" t="s">
        <v>30</v>
      </c>
      <c r="L17" s="4">
        <v>155</v>
      </c>
      <c r="M17" s="4">
        <v>155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45005</v>
      </c>
      <c r="S17" s="6">
        <v>45021</v>
      </c>
      <c r="T17" s="4" t="s">
        <v>34</v>
      </c>
      <c r="U17" s="4">
        <v>155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45005</v>
      </c>
      <c r="G18" s="6">
        <v>45006</v>
      </c>
      <c r="H18" s="4">
        <v>1</v>
      </c>
      <c r="I18" s="4">
        <v>1</v>
      </c>
      <c r="J18" s="4">
        <v>1</v>
      </c>
      <c r="K18" s="4" t="s">
        <v>30</v>
      </c>
      <c r="L18" s="4">
        <v>159</v>
      </c>
      <c r="M18" s="4">
        <v>159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45005</v>
      </c>
      <c r="S18" s="6">
        <v>45021</v>
      </c>
      <c r="T18" s="4" t="s">
        <v>34</v>
      </c>
      <c r="U18" s="4">
        <v>159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84</v>
      </c>
      <c r="E19" s="4" t="s">
        <v>116</v>
      </c>
      <c r="F19" s="6">
        <v>45005</v>
      </c>
      <c r="G19" s="6">
        <v>45006</v>
      </c>
      <c r="H19" s="4">
        <v>1</v>
      </c>
      <c r="I19" s="4">
        <v>1</v>
      </c>
      <c r="J19" s="4">
        <v>1</v>
      </c>
      <c r="K19" s="4" t="s">
        <v>30</v>
      </c>
      <c r="L19" s="4">
        <v>175</v>
      </c>
      <c r="M19" s="4">
        <v>175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45005</v>
      </c>
      <c r="S19" s="6">
        <v>45021</v>
      </c>
      <c r="T19" s="4" t="s">
        <v>34</v>
      </c>
      <c r="U19" s="4">
        <v>175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45005</v>
      </c>
      <c r="G20" s="6">
        <v>45006</v>
      </c>
      <c r="H20" s="4">
        <v>1</v>
      </c>
      <c r="I20" s="4">
        <v>1</v>
      </c>
      <c r="J20" s="4">
        <v>1</v>
      </c>
      <c r="K20" s="4" t="s">
        <v>30</v>
      </c>
      <c r="L20" s="4">
        <v>806</v>
      </c>
      <c r="M20" s="4">
        <v>806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45005</v>
      </c>
      <c r="S20" s="6">
        <v>45021</v>
      </c>
      <c r="T20" s="4" t="s">
        <v>34</v>
      </c>
      <c r="U20" s="4">
        <v>806</v>
      </c>
      <c r="V20" s="4">
        <v>0</v>
      </c>
      <c r="W20" s="4">
        <v>0</v>
      </c>
      <c r="X20" s="4" t="s">
        <v>124</v>
      </c>
      <c r="Y20" s="4" t="s">
        <v>47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45005</v>
      </c>
      <c r="G21" s="6">
        <v>45006</v>
      </c>
      <c r="H21" s="4">
        <v>1</v>
      </c>
      <c r="I21" s="4">
        <v>1</v>
      </c>
      <c r="J21" s="4">
        <v>1</v>
      </c>
      <c r="K21" s="4" t="s">
        <v>30</v>
      </c>
      <c r="L21" s="4">
        <v>148</v>
      </c>
      <c r="M21" s="4">
        <v>148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45005</v>
      </c>
      <c r="S21" s="6">
        <v>45021</v>
      </c>
      <c r="T21" s="4" t="s">
        <v>34</v>
      </c>
      <c r="U21" s="4">
        <v>148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45005</v>
      </c>
      <c r="G22" s="6">
        <v>45006</v>
      </c>
      <c r="H22" s="4">
        <v>1</v>
      </c>
      <c r="I22" s="4">
        <v>1</v>
      </c>
      <c r="J22" s="4">
        <v>1</v>
      </c>
      <c r="K22" s="4" t="s">
        <v>30</v>
      </c>
      <c r="L22" s="4">
        <v>150</v>
      </c>
      <c r="M22" s="4">
        <v>150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45005</v>
      </c>
      <c r="S22" s="6">
        <v>45021</v>
      </c>
      <c r="T22" s="4" t="s">
        <v>34</v>
      </c>
      <c r="U22" s="4">
        <v>150</v>
      </c>
      <c r="V22" s="4">
        <v>0</v>
      </c>
      <c r="W22" s="4">
        <v>0</v>
      </c>
      <c r="X22" s="4" t="s">
        <v>135</v>
      </c>
      <c r="Y22" s="4" t="s">
        <v>47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45005</v>
      </c>
      <c r="G23" s="6">
        <v>45006</v>
      </c>
      <c r="H23" s="4">
        <v>1</v>
      </c>
      <c r="I23" s="4">
        <v>1</v>
      </c>
      <c r="J23" s="4">
        <v>1</v>
      </c>
      <c r="K23" s="4" t="s">
        <v>30</v>
      </c>
      <c r="L23" s="4">
        <v>299</v>
      </c>
      <c r="M23" s="4">
        <v>299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45005</v>
      </c>
      <c r="S23" s="6">
        <v>45021</v>
      </c>
      <c r="T23" s="4" t="s">
        <v>34</v>
      </c>
      <c r="U23" s="4">
        <v>299</v>
      </c>
      <c r="V23" s="4">
        <v>0</v>
      </c>
      <c r="W23" s="4">
        <v>0</v>
      </c>
      <c r="X23" s="4" t="s">
        <v>140</v>
      </c>
      <c r="Y23" s="4" t="s">
        <v>47</v>
      </c>
    </row>
    <row r="24" s="4" customFormat="1" spans="1:25">
      <c r="A24" s="4" t="s">
        <v>136</v>
      </c>
      <c r="B24" s="4" t="s">
        <v>26</v>
      </c>
      <c r="C24" s="4" t="s">
        <v>60</v>
      </c>
      <c r="D24" s="4" t="s">
        <v>137</v>
      </c>
      <c r="E24" s="4" t="s">
        <v>138</v>
      </c>
      <c r="F24" s="6">
        <v>45005</v>
      </c>
      <c r="G24" s="6">
        <v>45006</v>
      </c>
      <c r="H24" s="4">
        <v>1</v>
      </c>
      <c r="I24" s="4">
        <v>1</v>
      </c>
      <c r="J24" s="4">
        <v>1</v>
      </c>
      <c r="K24" s="4" t="s">
        <v>30</v>
      </c>
      <c r="L24" s="4">
        <v>-299</v>
      </c>
      <c r="M24" s="4">
        <v>-299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45005</v>
      </c>
      <c r="S24" s="6">
        <v>45021</v>
      </c>
      <c r="T24" s="4" t="s">
        <v>34</v>
      </c>
      <c r="U24" s="4">
        <v>-299</v>
      </c>
      <c r="V24" s="4">
        <v>0</v>
      </c>
      <c r="W24" s="4">
        <v>0</v>
      </c>
      <c r="X24" s="4" t="s">
        <v>140</v>
      </c>
      <c r="Y24" s="4" t="s">
        <v>47</v>
      </c>
    </row>
    <row r="25" s="4" customFormat="1" spans="1:25">
      <c r="A25" s="4" t="s">
        <v>131</v>
      </c>
      <c r="B25" s="4" t="s">
        <v>26</v>
      </c>
      <c r="C25" s="4" t="s">
        <v>60</v>
      </c>
      <c r="D25" s="4" t="s">
        <v>132</v>
      </c>
      <c r="E25" s="4" t="s">
        <v>133</v>
      </c>
      <c r="F25" s="6">
        <v>45005</v>
      </c>
      <c r="G25" s="6">
        <v>45006</v>
      </c>
      <c r="H25" s="4">
        <v>1</v>
      </c>
      <c r="I25" s="4">
        <v>1</v>
      </c>
      <c r="J25" s="4">
        <v>1</v>
      </c>
      <c r="K25" s="4" t="s">
        <v>30</v>
      </c>
      <c r="L25" s="4">
        <v>-150</v>
      </c>
      <c r="M25" s="4">
        <v>-150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45005</v>
      </c>
      <c r="S25" s="6">
        <v>45021</v>
      </c>
      <c r="T25" s="4" t="s">
        <v>34</v>
      </c>
      <c r="U25" s="4">
        <v>-150</v>
      </c>
      <c r="V25" s="4">
        <v>0</v>
      </c>
      <c r="W25" s="4">
        <v>0</v>
      </c>
      <c r="X25" s="4" t="s">
        <v>135</v>
      </c>
      <c r="Y25" s="4" t="s">
        <v>47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73</v>
      </c>
      <c r="E26" s="4" t="s">
        <v>142</v>
      </c>
      <c r="F26" s="6">
        <v>45005</v>
      </c>
      <c r="G26" s="6">
        <v>45006</v>
      </c>
      <c r="H26" s="4">
        <v>1</v>
      </c>
      <c r="I26" s="4">
        <v>1</v>
      </c>
      <c r="J26" s="4">
        <v>1</v>
      </c>
      <c r="K26" s="4" t="s">
        <v>30</v>
      </c>
      <c r="L26" s="4">
        <v>151</v>
      </c>
      <c r="M26" s="4">
        <v>151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45005</v>
      </c>
      <c r="S26" s="6">
        <v>45021</v>
      </c>
      <c r="T26" s="4" t="s">
        <v>34</v>
      </c>
      <c r="U26" s="4">
        <v>151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73</v>
      </c>
      <c r="E27" s="4" t="s">
        <v>142</v>
      </c>
      <c r="F27" s="6">
        <v>45005</v>
      </c>
      <c r="G27" s="6">
        <v>45006</v>
      </c>
      <c r="H27" s="4">
        <v>1</v>
      </c>
      <c r="I27" s="4">
        <v>1</v>
      </c>
      <c r="J27" s="4">
        <v>1</v>
      </c>
      <c r="K27" s="4" t="s">
        <v>30</v>
      </c>
      <c r="L27" s="4">
        <v>151</v>
      </c>
      <c r="M27" s="4">
        <v>151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45005</v>
      </c>
      <c r="S27" s="6">
        <v>45021</v>
      </c>
      <c r="T27" s="4" t="s">
        <v>34</v>
      </c>
      <c r="U27" s="4">
        <v>151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74</v>
      </c>
      <c r="F28" s="6">
        <v>45000</v>
      </c>
      <c r="G28" s="6">
        <v>45007</v>
      </c>
      <c r="H28" s="4">
        <v>1</v>
      </c>
      <c r="I28" s="4">
        <v>7</v>
      </c>
      <c r="J28" s="4">
        <v>7</v>
      </c>
      <c r="K28" s="4" t="s">
        <v>30</v>
      </c>
      <c r="L28" s="4">
        <v>1763</v>
      </c>
      <c r="M28" s="4">
        <v>1763</v>
      </c>
      <c r="N28" s="4" t="s">
        <v>152</v>
      </c>
      <c r="O28" s="4" t="s">
        <v>153</v>
      </c>
      <c r="P28" s="4" t="s">
        <v>33</v>
      </c>
      <c r="Q28" s="4">
        <v>0</v>
      </c>
      <c r="R28" s="7">
        <v>44978</v>
      </c>
      <c r="S28" s="6">
        <v>45022</v>
      </c>
      <c r="T28" s="4" t="s">
        <v>34</v>
      </c>
      <c r="U28" s="4">
        <v>1763</v>
      </c>
      <c r="V28" s="4">
        <v>0</v>
      </c>
      <c r="W28" s="4">
        <v>0</v>
      </c>
      <c r="X28" s="4" t="s">
        <v>154</v>
      </c>
      <c r="Y28" s="4" t="s">
        <v>47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45006</v>
      </c>
      <c r="G29" s="6">
        <v>45007</v>
      </c>
      <c r="H29" s="4">
        <v>1</v>
      </c>
      <c r="I29" s="4">
        <v>1</v>
      </c>
      <c r="J29" s="4">
        <v>1</v>
      </c>
      <c r="K29" s="4" t="s">
        <v>30</v>
      </c>
      <c r="L29" s="4">
        <v>825</v>
      </c>
      <c r="M29" s="4">
        <v>825</v>
      </c>
      <c r="N29" s="4" t="s">
        <v>158</v>
      </c>
      <c r="O29" s="4" t="s">
        <v>153</v>
      </c>
      <c r="P29" s="4" t="s">
        <v>33</v>
      </c>
      <c r="Q29" s="4">
        <v>0</v>
      </c>
      <c r="R29" s="7">
        <v>44992</v>
      </c>
      <c r="S29" s="6">
        <v>45022</v>
      </c>
      <c r="T29" s="4" t="s">
        <v>34</v>
      </c>
      <c r="U29" s="4">
        <v>825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89</v>
      </c>
      <c r="F30" s="6">
        <v>45006</v>
      </c>
      <c r="G30" s="6">
        <v>45007</v>
      </c>
      <c r="H30" s="4">
        <v>1</v>
      </c>
      <c r="I30" s="4">
        <v>1</v>
      </c>
      <c r="J30" s="4">
        <v>1</v>
      </c>
      <c r="K30" s="4" t="s">
        <v>30</v>
      </c>
      <c r="L30" s="4">
        <v>460</v>
      </c>
      <c r="M30" s="4">
        <v>460</v>
      </c>
      <c r="N30" s="4" t="s">
        <v>163</v>
      </c>
      <c r="O30" s="4" t="s">
        <v>153</v>
      </c>
      <c r="P30" s="4" t="s">
        <v>33</v>
      </c>
      <c r="Q30" s="4">
        <v>0</v>
      </c>
      <c r="R30" s="7">
        <v>45002</v>
      </c>
      <c r="S30" s="6">
        <v>45022</v>
      </c>
      <c r="T30" s="4" t="s">
        <v>34</v>
      </c>
      <c r="U30" s="4">
        <v>460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45006</v>
      </c>
      <c r="G31" s="6">
        <v>45007</v>
      </c>
      <c r="H31" s="4">
        <v>1</v>
      </c>
      <c r="I31" s="4">
        <v>1</v>
      </c>
      <c r="J31" s="4">
        <v>1</v>
      </c>
      <c r="K31" s="4" t="s">
        <v>30</v>
      </c>
      <c r="L31" s="4">
        <v>790</v>
      </c>
      <c r="M31" s="4">
        <v>790</v>
      </c>
      <c r="N31" s="4" t="s">
        <v>169</v>
      </c>
      <c r="O31" s="4" t="s">
        <v>153</v>
      </c>
      <c r="P31" s="4" t="s">
        <v>33</v>
      </c>
      <c r="Q31" s="4">
        <v>0</v>
      </c>
      <c r="R31" s="7">
        <v>45002</v>
      </c>
      <c r="S31" s="6">
        <v>45022</v>
      </c>
      <c r="T31" s="4" t="s">
        <v>34</v>
      </c>
      <c r="U31" s="4">
        <v>790</v>
      </c>
      <c r="V31" s="4">
        <v>0</v>
      </c>
      <c r="W31" s="4">
        <v>0</v>
      </c>
      <c r="X31" s="4" t="s">
        <v>170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39</v>
      </c>
      <c r="E32" s="4" t="s">
        <v>40</v>
      </c>
      <c r="F32" s="6">
        <v>45006</v>
      </c>
      <c r="G32" s="6">
        <v>45007</v>
      </c>
      <c r="H32" s="4">
        <v>1</v>
      </c>
      <c r="I32" s="4">
        <v>1</v>
      </c>
      <c r="J32" s="4">
        <v>1</v>
      </c>
      <c r="K32" s="4" t="s">
        <v>30</v>
      </c>
      <c r="L32" s="4">
        <v>507</v>
      </c>
      <c r="M32" s="4">
        <v>507</v>
      </c>
      <c r="N32" s="4" t="s">
        <v>173</v>
      </c>
      <c r="O32" s="4" t="s">
        <v>153</v>
      </c>
      <c r="P32" s="4" t="s">
        <v>33</v>
      </c>
      <c r="Q32" s="4">
        <v>0</v>
      </c>
      <c r="R32" s="7">
        <v>45003</v>
      </c>
      <c r="S32" s="6">
        <v>45022</v>
      </c>
      <c r="T32" s="4" t="s">
        <v>34</v>
      </c>
      <c r="U32" s="4">
        <v>507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39</v>
      </c>
      <c r="E33" s="4" t="s">
        <v>40</v>
      </c>
      <c r="F33" s="6">
        <v>45006</v>
      </c>
      <c r="G33" s="6">
        <v>45007</v>
      </c>
      <c r="H33" s="4">
        <v>1</v>
      </c>
      <c r="I33" s="4">
        <v>1</v>
      </c>
      <c r="J33" s="4">
        <v>1</v>
      </c>
      <c r="K33" s="4" t="s">
        <v>30</v>
      </c>
      <c r="L33" s="4">
        <v>558</v>
      </c>
      <c r="M33" s="4">
        <v>558</v>
      </c>
      <c r="N33" s="4" t="s">
        <v>177</v>
      </c>
      <c r="O33" s="4" t="s">
        <v>153</v>
      </c>
      <c r="P33" s="4" t="s">
        <v>33</v>
      </c>
      <c r="Q33" s="4">
        <v>0</v>
      </c>
      <c r="R33" s="7">
        <v>45003</v>
      </c>
      <c r="S33" s="6">
        <v>45022</v>
      </c>
      <c r="T33" s="4" t="s">
        <v>34</v>
      </c>
      <c r="U33" s="4">
        <v>558</v>
      </c>
      <c r="V33" s="4">
        <v>0</v>
      </c>
      <c r="W33" s="4">
        <v>0</v>
      </c>
      <c r="X33" s="4" t="s">
        <v>178</v>
      </c>
      <c r="Y33" s="4" t="s">
        <v>59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133</v>
      </c>
      <c r="F34" s="6">
        <v>45006</v>
      </c>
      <c r="G34" s="6">
        <v>45007</v>
      </c>
      <c r="H34" s="4">
        <v>1</v>
      </c>
      <c r="I34" s="4">
        <v>1</v>
      </c>
      <c r="J34" s="4">
        <v>1</v>
      </c>
      <c r="K34" s="4" t="s">
        <v>30</v>
      </c>
      <c r="L34" s="4">
        <v>343</v>
      </c>
      <c r="M34" s="4">
        <v>343</v>
      </c>
      <c r="N34" s="4" t="s">
        <v>181</v>
      </c>
      <c r="O34" s="4" t="s">
        <v>153</v>
      </c>
      <c r="P34" s="4" t="s">
        <v>33</v>
      </c>
      <c r="Q34" s="4">
        <v>0</v>
      </c>
      <c r="R34" s="7">
        <v>45003</v>
      </c>
      <c r="S34" s="6">
        <v>45022</v>
      </c>
      <c r="T34" s="4" t="s">
        <v>34</v>
      </c>
      <c r="U34" s="4">
        <v>343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45006</v>
      </c>
      <c r="G35" s="6">
        <v>45007</v>
      </c>
      <c r="H35" s="4">
        <v>1</v>
      </c>
      <c r="I35" s="4">
        <v>1</v>
      </c>
      <c r="J35" s="4">
        <v>1</v>
      </c>
      <c r="K35" s="4" t="s">
        <v>30</v>
      </c>
      <c r="L35" s="4">
        <v>1228</v>
      </c>
      <c r="M35" s="4">
        <v>1228</v>
      </c>
      <c r="N35" s="4" t="s">
        <v>187</v>
      </c>
      <c r="O35" s="4" t="s">
        <v>153</v>
      </c>
      <c r="P35" s="4" t="s">
        <v>33</v>
      </c>
      <c r="Q35" s="4">
        <v>0</v>
      </c>
      <c r="R35" s="7">
        <v>45004</v>
      </c>
      <c r="S35" s="6">
        <v>45022</v>
      </c>
      <c r="T35" s="4" t="s">
        <v>34</v>
      </c>
      <c r="U35" s="4">
        <v>1228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45006</v>
      </c>
      <c r="G36" s="6">
        <v>45007</v>
      </c>
      <c r="H36" s="4">
        <v>1</v>
      </c>
      <c r="I36" s="4">
        <v>1</v>
      </c>
      <c r="J36" s="4">
        <v>1</v>
      </c>
      <c r="K36" s="4" t="s">
        <v>30</v>
      </c>
      <c r="L36" s="4">
        <v>314</v>
      </c>
      <c r="M36" s="4">
        <v>314</v>
      </c>
      <c r="N36" s="4" t="s">
        <v>193</v>
      </c>
      <c r="O36" s="4" t="s">
        <v>153</v>
      </c>
      <c r="P36" s="4" t="s">
        <v>33</v>
      </c>
      <c r="Q36" s="4">
        <v>0</v>
      </c>
      <c r="R36" s="7">
        <v>45005</v>
      </c>
      <c r="S36" s="6">
        <v>45022</v>
      </c>
      <c r="T36" s="4" t="s">
        <v>34</v>
      </c>
      <c r="U36" s="4">
        <v>314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74</v>
      </c>
      <c r="F37" s="6">
        <v>45006</v>
      </c>
      <c r="G37" s="6">
        <v>45007</v>
      </c>
      <c r="H37" s="4">
        <v>1</v>
      </c>
      <c r="I37" s="4">
        <v>1</v>
      </c>
      <c r="J37" s="4">
        <v>1</v>
      </c>
      <c r="K37" s="4" t="s">
        <v>30</v>
      </c>
      <c r="L37" s="4">
        <v>126</v>
      </c>
      <c r="M37" s="4">
        <v>126</v>
      </c>
      <c r="N37" s="4" t="s">
        <v>198</v>
      </c>
      <c r="O37" s="4" t="s">
        <v>153</v>
      </c>
      <c r="P37" s="4" t="s">
        <v>33</v>
      </c>
      <c r="Q37" s="4">
        <v>0</v>
      </c>
      <c r="R37" s="7">
        <v>45006</v>
      </c>
      <c r="S37" s="6">
        <v>45022</v>
      </c>
      <c r="T37" s="4" t="s">
        <v>34</v>
      </c>
      <c r="U37" s="4">
        <v>126</v>
      </c>
      <c r="V37" s="4">
        <v>0</v>
      </c>
      <c r="W37" s="4">
        <v>0</v>
      </c>
      <c r="X37" s="4" t="s">
        <v>199</v>
      </c>
      <c r="Y37" s="4" t="s">
        <v>200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45006</v>
      </c>
      <c r="G38" s="6">
        <v>45007</v>
      </c>
      <c r="H38" s="4">
        <v>1</v>
      </c>
      <c r="I38" s="4">
        <v>1</v>
      </c>
      <c r="J38" s="4">
        <v>1</v>
      </c>
      <c r="K38" s="4" t="s">
        <v>30</v>
      </c>
      <c r="L38" s="4">
        <v>226</v>
      </c>
      <c r="M38" s="4">
        <v>226</v>
      </c>
      <c r="N38" s="4" t="s">
        <v>204</v>
      </c>
      <c r="O38" s="4" t="s">
        <v>153</v>
      </c>
      <c r="P38" s="4" t="s">
        <v>33</v>
      </c>
      <c r="Q38" s="4">
        <v>0</v>
      </c>
      <c r="R38" s="7">
        <v>45006</v>
      </c>
      <c r="S38" s="6">
        <v>45022</v>
      </c>
      <c r="T38" s="4" t="s">
        <v>34</v>
      </c>
      <c r="U38" s="4">
        <v>226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45006</v>
      </c>
      <c r="G39" s="6">
        <v>45007</v>
      </c>
      <c r="H39" s="4">
        <v>1</v>
      </c>
      <c r="I39" s="4">
        <v>1</v>
      </c>
      <c r="J39" s="4">
        <v>1</v>
      </c>
      <c r="K39" s="4" t="s">
        <v>30</v>
      </c>
      <c r="L39" s="4">
        <v>248</v>
      </c>
      <c r="M39" s="4">
        <v>248</v>
      </c>
      <c r="N39" s="4" t="s">
        <v>210</v>
      </c>
      <c r="O39" s="4" t="s">
        <v>153</v>
      </c>
      <c r="P39" s="4" t="s">
        <v>33</v>
      </c>
      <c r="Q39" s="4">
        <v>0</v>
      </c>
      <c r="R39" s="7">
        <v>45006</v>
      </c>
      <c r="S39" s="6">
        <v>45022</v>
      </c>
      <c r="T39" s="4" t="s">
        <v>34</v>
      </c>
      <c r="U39" s="4">
        <v>248</v>
      </c>
      <c r="V39" s="4">
        <v>0</v>
      </c>
      <c r="W39" s="4">
        <v>0</v>
      </c>
      <c r="X39" s="4" t="s">
        <v>211</v>
      </c>
      <c r="Y39" s="4" t="s">
        <v>212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workbookViewId="0">
      <selection activeCell="G37" sqref="G37"/>
    </sheetView>
  </sheetViews>
  <sheetFormatPr defaultColWidth="9" defaultRowHeight="13.5"/>
  <cols>
    <col min="1" max="1" width="12.625" style="4"/>
    <col min="2" max="3" width="10.375" style="4"/>
    <col min="4" max="7" width="9" style="4"/>
    <col min="8" max="8" width="11.625" style="4" customWidth="1"/>
    <col min="9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213</v>
      </c>
    </row>
    <row r="2" s="4" customFormat="1" spans="1:9">
      <c r="A2" s="5">
        <v>999223183259186</v>
      </c>
      <c r="B2" s="6">
        <v>45005</v>
      </c>
      <c r="C2" s="6">
        <v>45006</v>
      </c>
      <c r="D2" s="4">
        <v>2756</v>
      </c>
      <c r="E2" s="4" t="str">
        <f>VLOOKUP(A2,HOP!A:L,12,0)</f>
        <v>2756.00</v>
      </c>
      <c r="F2" s="4" t="str">
        <f>VLOOKUP(A2,HOP!A:C,3,0)</f>
        <v>3134199</v>
      </c>
      <c r="G2" s="4">
        <f>D2-E2</f>
        <v>0</v>
      </c>
      <c r="H2" s="4" t="str">
        <f>$H$1&amp;F2</f>
        <v>，3134199</v>
      </c>
      <c r="I2" s="4" t="str">
        <f>VLOOKUP(A2,HOP!A:U,21,0)</f>
        <v>直连</v>
      </c>
    </row>
    <row r="3" s="4" customFormat="1" spans="1:9">
      <c r="A3" s="5">
        <v>999223187140756</v>
      </c>
      <c r="B3" s="6">
        <v>45005</v>
      </c>
      <c r="C3" s="6">
        <v>45006</v>
      </c>
      <c r="D3" s="4">
        <v>512</v>
      </c>
      <c r="E3" s="4" t="str">
        <f>VLOOKUP(A3,HOP!A:L,12,0)</f>
        <v>512.00</v>
      </c>
      <c r="F3" s="4" t="str">
        <f>VLOOKUP(A3,HOP!A:C,3,0)</f>
        <v>3135014</v>
      </c>
      <c r="G3" s="4">
        <f t="shared" ref="G3:G35" si="0">D3-E3</f>
        <v>0</v>
      </c>
      <c r="H3" s="4" t="str">
        <f t="shared" ref="H3:H35" si="1">$H$1&amp;F3</f>
        <v>，3135014</v>
      </c>
      <c r="I3" s="4" t="str">
        <f>VLOOKUP(A3,HOP!A:U,21,0)</f>
        <v>直连</v>
      </c>
    </row>
    <row r="4" s="4" customFormat="1" spans="1:9">
      <c r="A4" s="5">
        <v>999223194407995</v>
      </c>
      <c r="B4" s="6">
        <v>45005</v>
      </c>
      <c r="C4" s="6">
        <v>45006</v>
      </c>
      <c r="D4" s="4">
        <v>1380</v>
      </c>
      <c r="E4" s="4" t="str">
        <f>VLOOKUP(A4,HOP!A:L,12,0)</f>
        <v>1380.00</v>
      </c>
      <c r="F4" s="4" t="str">
        <f>VLOOKUP(A4,HOP!A:C,3,0)</f>
        <v>3136912</v>
      </c>
      <c r="G4" s="4">
        <f t="shared" si="0"/>
        <v>0</v>
      </c>
      <c r="H4" s="4" t="str">
        <f t="shared" si="1"/>
        <v>，3136912</v>
      </c>
      <c r="I4" s="4" t="str">
        <f>VLOOKUP(A4,HOP!A:U,21,0)</f>
        <v>直连</v>
      </c>
    </row>
    <row r="5" s="4" customFormat="1" hidden="1" spans="1:9">
      <c r="A5" s="5">
        <v>999223236009511</v>
      </c>
      <c r="B5" s="6">
        <v>45005</v>
      </c>
      <c r="C5" s="6">
        <v>45006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999223252712602</v>
      </c>
      <c r="B6" s="6">
        <v>45005</v>
      </c>
      <c r="C6" s="6">
        <v>45006</v>
      </c>
      <c r="D6" s="4">
        <v>422</v>
      </c>
      <c r="E6" s="4" t="str">
        <f>VLOOKUP(A6,HOP!A:L,12,0)</f>
        <v>422.00</v>
      </c>
      <c r="F6" s="4" t="str">
        <f>VLOOKUP(A6,HOP!A:C,3,0)</f>
        <v>3153004</v>
      </c>
      <c r="G6" s="4">
        <f t="shared" si="0"/>
        <v>0</v>
      </c>
      <c r="H6" s="4" t="str">
        <f t="shared" si="1"/>
        <v>，3153004</v>
      </c>
      <c r="I6" s="4" t="str">
        <f>VLOOKUP(A6,HOP!A:U,21,0)</f>
        <v>直连</v>
      </c>
    </row>
    <row r="7" s="4" customFormat="1" spans="1:9">
      <c r="A7" s="5">
        <v>999223261327949</v>
      </c>
      <c r="B7" s="6">
        <v>45005</v>
      </c>
      <c r="C7" s="6">
        <v>45006</v>
      </c>
      <c r="D7" s="4">
        <v>432</v>
      </c>
      <c r="E7" s="4" t="str">
        <f>VLOOKUP(A7,HOP!A:L,12,0)</f>
        <v>432.00</v>
      </c>
      <c r="F7" s="4" t="str">
        <f>VLOOKUP(A7,HOP!A:C,3,0)</f>
        <v>3155099</v>
      </c>
      <c r="G7" s="4">
        <f t="shared" si="0"/>
        <v>0</v>
      </c>
      <c r="H7" s="4" t="str">
        <f t="shared" si="1"/>
        <v>，3155099</v>
      </c>
      <c r="I7" s="4" t="str">
        <f>VLOOKUP(A7,HOP!A:U,21,0)</f>
        <v>直连</v>
      </c>
    </row>
    <row r="8" s="4" customFormat="1" spans="1:9">
      <c r="A8" s="5">
        <v>999223262040859</v>
      </c>
      <c r="B8" s="6">
        <v>45005</v>
      </c>
      <c r="C8" s="6">
        <v>45006</v>
      </c>
      <c r="D8" s="4">
        <v>274</v>
      </c>
      <c r="E8" s="4" t="str">
        <f>VLOOKUP(A8,HOP!A:L,12,0)</f>
        <v>274.00</v>
      </c>
      <c r="F8" s="4" t="str">
        <f>VLOOKUP(A8,HOP!A:C,3,0)</f>
        <v>3155353</v>
      </c>
      <c r="G8" s="4">
        <f t="shared" si="0"/>
        <v>0</v>
      </c>
      <c r="H8" s="4" t="str">
        <f t="shared" si="1"/>
        <v>，3155353</v>
      </c>
      <c r="I8" s="4" t="str">
        <f>VLOOKUP(A8,HOP!A:U,21,0)</f>
        <v>直连</v>
      </c>
    </row>
    <row r="9" s="4" customFormat="1" spans="1:9">
      <c r="A9" s="5">
        <v>999223267008126</v>
      </c>
      <c r="B9" s="6">
        <v>45005</v>
      </c>
      <c r="C9" s="6">
        <v>45006</v>
      </c>
      <c r="D9" s="4">
        <v>128</v>
      </c>
      <c r="E9" s="4" t="str">
        <f>VLOOKUP(A9,HOP!A:L,12,0)</f>
        <v>128.00</v>
      </c>
      <c r="F9" s="4" t="str">
        <f>VLOOKUP(A9,HOP!A:C,3,0)</f>
        <v>3156188</v>
      </c>
      <c r="G9" s="4">
        <f t="shared" si="0"/>
        <v>0</v>
      </c>
      <c r="H9" s="4" t="str">
        <f t="shared" si="1"/>
        <v>，3156188</v>
      </c>
      <c r="I9" s="4" t="str">
        <f>VLOOKUP(A9,HOP!A:U,21,0)</f>
        <v>直连</v>
      </c>
    </row>
    <row r="10" s="4" customFormat="1" spans="1:9">
      <c r="A10" s="5">
        <v>999223267086669</v>
      </c>
      <c r="B10" s="6">
        <v>45005</v>
      </c>
      <c r="C10" s="6">
        <v>45006</v>
      </c>
      <c r="D10" s="4">
        <v>343</v>
      </c>
      <c r="E10" s="4" t="str">
        <f>VLOOKUP(A10,HOP!A:L,12,0)</f>
        <v>343.00</v>
      </c>
      <c r="F10" s="4" t="str">
        <f>VLOOKUP(A10,HOP!A:C,3,0)</f>
        <v>3156211</v>
      </c>
      <c r="G10" s="4">
        <f t="shared" si="0"/>
        <v>0</v>
      </c>
      <c r="H10" s="4" t="str">
        <f t="shared" si="1"/>
        <v>，3156211</v>
      </c>
      <c r="I10" s="4" t="str">
        <f>VLOOKUP(A10,HOP!A:U,21,0)</f>
        <v>直连</v>
      </c>
    </row>
    <row r="11" s="4" customFormat="1" spans="1:9">
      <c r="A11" s="5">
        <v>999223267969495</v>
      </c>
      <c r="B11" s="6">
        <v>45005</v>
      </c>
      <c r="C11" s="6">
        <v>45006</v>
      </c>
      <c r="D11" s="4">
        <v>177</v>
      </c>
      <c r="E11" s="4" t="str">
        <f>VLOOKUP(A11,HOP!A:L,12,0)</f>
        <v>177.00</v>
      </c>
      <c r="F11" s="4" t="str">
        <f>VLOOKUP(A11,HOP!A:C,3,0)</f>
        <v>3156345</v>
      </c>
      <c r="G11" s="4">
        <f t="shared" si="0"/>
        <v>0</v>
      </c>
      <c r="H11" s="4" t="str">
        <f t="shared" si="1"/>
        <v>，3156345</v>
      </c>
      <c r="I11" s="4" t="str">
        <f>VLOOKUP(A11,HOP!A:U,21,0)</f>
        <v>直连</v>
      </c>
    </row>
    <row r="12" s="4" customFormat="1" spans="1:9">
      <c r="A12" s="5">
        <v>999223267991941</v>
      </c>
      <c r="B12" s="6">
        <v>45005</v>
      </c>
      <c r="C12" s="6">
        <v>45006</v>
      </c>
      <c r="D12" s="4">
        <v>202</v>
      </c>
      <c r="E12" s="4" t="str">
        <f>VLOOKUP(A12,HOP!A:L,12,0)</f>
        <v>202.00</v>
      </c>
      <c r="F12" s="4" t="str">
        <f>VLOOKUP(A12,HOP!A:C,3,0)</f>
        <v>3156354</v>
      </c>
      <c r="G12" s="4">
        <f t="shared" si="0"/>
        <v>0</v>
      </c>
      <c r="H12" s="4" t="str">
        <f t="shared" si="1"/>
        <v>，3156354</v>
      </c>
      <c r="I12" s="4" t="str">
        <f>VLOOKUP(A12,HOP!A:U,21,0)</f>
        <v>直连</v>
      </c>
    </row>
    <row r="13" s="4" customFormat="1" hidden="1" spans="1:9">
      <c r="A13" s="5">
        <v>999223268090608</v>
      </c>
      <c r="B13" s="6">
        <v>45005</v>
      </c>
      <c r="C13" s="6">
        <v>45006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999223268947059</v>
      </c>
      <c r="B14" s="6">
        <v>45005</v>
      </c>
      <c r="C14" s="6">
        <v>45006</v>
      </c>
      <c r="D14" s="4">
        <v>359</v>
      </c>
      <c r="E14" s="4" t="str">
        <f>VLOOKUP(A14,HOP!A:L,12,0)</f>
        <v>359.00</v>
      </c>
      <c r="F14" s="4" t="str">
        <f>VLOOKUP(A14,HOP!A:C,3,0)</f>
        <v>3156525</v>
      </c>
      <c r="G14" s="4">
        <f t="shared" si="0"/>
        <v>0</v>
      </c>
      <c r="H14" s="4" t="str">
        <f t="shared" si="1"/>
        <v>，3156525</v>
      </c>
      <c r="I14" s="4" t="str">
        <f>VLOOKUP(A14,HOP!A:U,21,0)</f>
        <v>直连</v>
      </c>
    </row>
    <row r="15" s="4" customFormat="1" spans="1:9">
      <c r="A15" s="5">
        <v>999223269027022</v>
      </c>
      <c r="B15" s="6">
        <v>45005</v>
      </c>
      <c r="C15" s="6">
        <v>45006</v>
      </c>
      <c r="D15" s="4">
        <v>155</v>
      </c>
      <c r="E15" s="4" t="str">
        <f>VLOOKUP(A15,HOP!A:L,12,0)</f>
        <v>155.00</v>
      </c>
      <c r="F15" s="4" t="str">
        <f>VLOOKUP(A15,HOP!A:C,3,0)</f>
        <v>3156549</v>
      </c>
      <c r="G15" s="4">
        <f t="shared" si="0"/>
        <v>0</v>
      </c>
      <c r="H15" s="4" t="str">
        <f t="shared" si="1"/>
        <v>，3156549</v>
      </c>
      <c r="I15" s="4" t="str">
        <f>VLOOKUP(A15,HOP!A:U,21,0)</f>
        <v>直连</v>
      </c>
    </row>
    <row r="16" s="4" customFormat="1" spans="1:9">
      <c r="A16" s="5">
        <v>999223269337297</v>
      </c>
      <c r="B16" s="6">
        <v>45005</v>
      </c>
      <c r="C16" s="6">
        <v>45006</v>
      </c>
      <c r="D16" s="4">
        <v>159</v>
      </c>
      <c r="E16" s="4" t="str">
        <f>VLOOKUP(A16,HOP!A:L,12,0)</f>
        <v>159.00</v>
      </c>
      <c r="F16" s="4" t="str">
        <f>VLOOKUP(A16,HOP!A:C,3,0)</f>
        <v>3156605</v>
      </c>
      <c r="G16" s="4">
        <f t="shared" si="0"/>
        <v>0</v>
      </c>
      <c r="H16" s="4" t="str">
        <f t="shared" si="1"/>
        <v>，3156605</v>
      </c>
      <c r="I16" s="4" t="str">
        <f>VLOOKUP(A16,HOP!A:U,21,0)</f>
        <v>直连</v>
      </c>
    </row>
    <row r="17" s="4" customFormat="1" spans="1:9">
      <c r="A17" s="5">
        <v>999223270153291</v>
      </c>
      <c r="B17" s="6">
        <v>45005</v>
      </c>
      <c r="C17" s="6">
        <v>45006</v>
      </c>
      <c r="D17" s="4">
        <v>175</v>
      </c>
      <c r="E17" s="4" t="str">
        <f>VLOOKUP(A17,HOP!A:L,12,0)</f>
        <v>175.00</v>
      </c>
      <c r="F17" s="4" t="str">
        <f>VLOOKUP(A17,HOP!A:C,3,0)</f>
        <v>3156744</v>
      </c>
      <c r="G17" s="4">
        <f t="shared" si="0"/>
        <v>0</v>
      </c>
      <c r="H17" s="4" t="str">
        <f t="shared" si="1"/>
        <v>，3156744</v>
      </c>
      <c r="I17" s="4" t="str">
        <f>VLOOKUP(A17,HOP!A:U,21,0)</f>
        <v>直连</v>
      </c>
    </row>
    <row r="18" s="4" customFormat="1" spans="1:9">
      <c r="A18" s="5">
        <v>999223271829690</v>
      </c>
      <c r="B18" s="6">
        <v>45005</v>
      </c>
      <c r="C18" s="6">
        <v>45006</v>
      </c>
      <c r="D18" s="4">
        <v>806</v>
      </c>
      <c r="E18" s="4" t="str">
        <f>VLOOKUP(A18,HOP!A:L,12,0)</f>
        <v>806.00</v>
      </c>
      <c r="F18" s="4" t="str">
        <f>VLOOKUP(A18,HOP!A:C,3,0)</f>
        <v>3157023</v>
      </c>
      <c r="G18" s="4">
        <f t="shared" si="0"/>
        <v>0</v>
      </c>
      <c r="H18" s="4" t="str">
        <f t="shared" si="1"/>
        <v>，3157023</v>
      </c>
      <c r="I18" s="4" t="str">
        <f>VLOOKUP(A18,HOP!A:U,21,0)</f>
        <v>直连</v>
      </c>
    </row>
    <row r="19" s="4" customFormat="1" spans="1:9">
      <c r="A19" s="5">
        <v>999223274356783</v>
      </c>
      <c r="B19" s="6">
        <v>45005</v>
      </c>
      <c r="C19" s="6">
        <v>45006</v>
      </c>
      <c r="D19" s="4">
        <v>148</v>
      </c>
      <c r="E19" s="4" t="str">
        <f>VLOOKUP(A19,HOP!A:L,12,0)</f>
        <v>148.00</v>
      </c>
      <c r="F19" s="4" t="str">
        <f>VLOOKUP(A19,HOP!A:C,3,0)</f>
        <v>3157493</v>
      </c>
      <c r="G19" s="4">
        <f t="shared" si="0"/>
        <v>0</v>
      </c>
      <c r="H19" s="4" t="str">
        <f t="shared" si="1"/>
        <v>，3157493</v>
      </c>
      <c r="I19" s="4" t="str">
        <f>VLOOKUP(A19,HOP!A:U,21,0)</f>
        <v>直连</v>
      </c>
    </row>
    <row r="20" s="4" customFormat="1" hidden="1" spans="1:9">
      <c r="A20" s="5">
        <v>999223275073206</v>
      </c>
      <c r="B20" s="6">
        <v>45005</v>
      </c>
      <c r="C20" s="6">
        <v>45006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999223275215251</v>
      </c>
      <c r="B21" s="6">
        <v>45005</v>
      </c>
      <c r="C21" s="6">
        <v>45006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999223276870041</v>
      </c>
      <c r="B22" s="6">
        <v>45005</v>
      </c>
      <c r="C22" s="6">
        <v>45006</v>
      </c>
      <c r="D22" s="4">
        <v>151</v>
      </c>
      <c r="E22" s="4" t="str">
        <f>VLOOKUP(A22,HOP!A:L,12,0)</f>
        <v>151.00</v>
      </c>
      <c r="F22" s="4" t="str">
        <f>VLOOKUP(A22,HOP!A:C,3,0)</f>
        <v>3158480</v>
      </c>
      <c r="G22" s="4">
        <f t="shared" si="0"/>
        <v>0</v>
      </c>
      <c r="H22" s="4" t="str">
        <f t="shared" si="1"/>
        <v>，3158480</v>
      </c>
      <c r="I22" s="4" t="str">
        <f>VLOOKUP(A22,HOP!A:U,21,0)</f>
        <v>直连</v>
      </c>
    </row>
    <row r="23" s="4" customFormat="1" spans="1:9">
      <c r="A23" s="5">
        <v>999223276969865</v>
      </c>
      <c r="B23" s="6">
        <v>45005</v>
      </c>
      <c r="C23" s="6">
        <v>45006</v>
      </c>
      <c r="D23" s="4">
        <v>151</v>
      </c>
      <c r="E23" s="4" t="str">
        <f>VLOOKUP(A23,HOP!A:L,12,0)</f>
        <v>151.00</v>
      </c>
      <c r="F23" s="4" t="str">
        <f>VLOOKUP(A23,HOP!A:C,3,0)</f>
        <v>3158523</v>
      </c>
      <c r="G23" s="4">
        <f t="shared" si="0"/>
        <v>0</v>
      </c>
      <c r="H23" s="4" t="str">
        <f t="shared" si="1"/>
        <v>，3158523</v>
      </c>
      <c r="I23" s="4" t="str">
        <f>VLOOKUP(A23,HOP!A:U,21,0)</f>
        <v>直连</v>
      </c>
    </row>
    <row r="24" s="4" customFormat="1" spans="1:9">
      <c r="A24" s="5">
        <v>999222853391236</v>
      </c>
      <c r="B24" s="6">
        <v>45000</v>
      </c>
      <c r="C24" s="6">
        <v>45007</v>
      </c>
      <c r="D24" s="4">
        <v>1763</v>
      </c>
      <c r="E24" s="4" t="str">
        <f>VLOOKUP(A24,HOP!A:L,12,0)</f>
        <v>1763.02</v>
      </c>
      <c r="F24" s="4" t="str">
        <f>VLOOKUP(A24,HOP!A:C,3,0)</f>
        <v>3052463</v>
      </c>
      <c r="G24" s="4">
        <f t="shared" si="0"/>
        <v>-0.0199999999999818</v>
      </c>
      <c r="H24" s="4" t="str">
        <f t="shared" si="1"/>
        <v>，3052463</v>
      </c>
      <c r="I24" s="4" t="str">
        <f>VLOOKUP(A24,HOP!A:U,21,0)</f>
        <v>直连</v>
      </c>
    </row>
    <row r="25" s="4" customFormat="1" spans="1:9">
      <c r="A25" s="5">
        <v>999223068809453</v>
      </c>
      <c r="B25" s="6">
        <v>45006</v>
      </c>
      <c r="C25" s="6">
        <v>45007</v>
      </c>
      <c r="D25" s="4">
        <v>825</v>
      </c>
      <c r="E25" s="4" t="str">
        <f>VLOOKUP(A25,HOP!A:L,12,0)</f>
        <v>825.00</v>
      </c>
      <c r="F25" s="4" t="str">
        <f>VLOOKUP(A25,HOP!A:C,3,0)</f>
        <v>3104981</v>
      </c>
      <c r="G25" s="4">
        <f t="shared" si="0"/>
        <v>0</v>
      </c>
      <c r="H25" s="4" t="str">
        <f t="shared" si="1"/>
        <v>，3104981</v>
      </c>
      <c r="I25" s="4" t="str">
        <f>VLOOKUP(A25,HOP!A:U,21,0)</f>
        <v>直连</v>
      </c>
    </row>
    <row r="26" s="4" customFormat="1" spans="1:9">
      <c r="A26" s="5">
        <v>999223227478508</v>
      </c>
      <c r="B26" s="6">
        <v>45006</v>
      </c>
      <c r="C26" s="6">
        <v>45007</v>
      </c>
      <c r="D26" s="4">
        <v>460</v>
      </c>
      <c r="E26" s="4" t="str">
        <f>VLOOKUP(A26,HOP!A:L,12,0)</f>
        <v>460.00</v>
      </c>
      <c r="F26" s="4" t="str">
        <f>VLOOKUP(A26,HOP!A:C,3,0)</f>
        <v>3146556</v>
      </c>
      <c r="G26" s="4">
        <f t="shared" si="0"/>
        <v>0</v>
      </c>
      <c r="H26" s="4" t="str">
        <f t="shared" si="1"/>
        <v>，3146556</v>
      </c>
      <c r="I26" s="4" t="str">
        <f>VLOOKUP(A26,HOP!A:U,21,0)</f>
        <v>直连</v>
      </c>
    </row>
    <row r="27" s="4" customFormat="1" spans="1:9">
      <c r="A27" s="5">
        <v>999223230240279</v>
      </c>
      <c r="B27" s="6">
        <v>45006</v>
      </c>
      <c r="C27" s="6">
        <v>45007</v>
      </c>
      <c r="D27" s="4">
        <v>790</v>
      </c>
      <c r="E27" s="4" t="str">
        <f>VLOOKUP(A27,HOP!A:L,12,0)</f>
        <v>790.00</v>
      </c>
      <c r="F27" s="4" t="str">
        <f>VLOOKUP(A27,HOP!A:C,3,0)</f>
        <v>3147337</v>
      </c>
      <c r="G27" s="4">
        <f t="shared" si="0"/>
        <v>0</v>
      </c>
      <c r="H27" s="4" t="str">
        <f t="shared" si="1"/>
        <v>，3147337</v>
      </c>
      <c r="I27" s="4" t="str">
        <f>VLOOKUP(A27,HOP!A:U,21,0)</f>
        <v>直连</v>
      </c>
    </row>
    <row r="28" s="4" customFormat="1" spans="1:9">
      <c r="A28" s="5">
        <v>999223241426998</v>
      </c>
      <c r="B28" s="6">
        <v>45006</v>
      </c>
      <c r="C28" s="6">
        <v>45007</v>
      </c>
      <c r="D28" s="4">
        <v>507</v>
      </c>
      <c r="E28" s="4" t="str">
        <f>VLOOKUP(A28,HOP!A:L,12,0)</f>
        <v>507.00</v>
      </c>
      <c r="F28" s="4" t="str">
        <f>VLOOKUP(A28,HOP!A:C,3,0)</f>
        <v>3150308</v>
      </c>
      <c r="G28" s="4">
        <f t="shared" si="0"/>
        <v>0</v>
      </c>
      <c r="H28" s="4" t="str">
        <f t="shared" si="1"/>
        <v>，3150308</v>
      </c>
      <c r="I28" s="4" t="str">
        <f>VLOOKUP(A28,HOP!A:U,21,0)</f>
        <v>直连</v>
      </c>
    </row>
    <row r="29" s="4" customFormat="1" spans="1:9">
      <c r="A29" s="5">
        <v>999223243118380</v>
      </c>
      <c r="B29" s="6">
        <v>45006</v>
      </c>
      <c r="C29" s="6">
        <v>45007</v>
      </c>
      <c r="D29" s="4">
        <v>558</v>
      </c>
      <c r="E29" s="4" t="str">
        <f>VLOOKUP(A29,HOP!A:L,12,0)</f>
        <v>558.00</v>
      </c>
      <c r="F29" s="4" t="str">
        <f>VLOOKUP(A29,HOP!A:C,3,0)</f>
        <v>3150701</v>
      </c>
      <c r="G29" s="4">
        <f t="shared" si="0"/>
        <v>0</v>
      </c>
      <c r="H29" s="4" t="str">
        <f t="shared" si="1"/>
        <v>，3150701</v>
      </c>
      <c r="I29" s="4" t="str">
        <f>VLOOKUP(A29,HOP!A:U,21,0)</f>
        <v>直连</v>
      </c>
    </row>
    <row r="30" s="4" customFormat="1" spans="1:9">
      <c r="A30" s="5">
        <v>999223243615188</v>
      </c>
      <c r="B30" s="6">
        <v>45006</v>
      </c>
      <c r="C30" s="6">
        <v>45007</v>
      </c>
      <c r="D30" s="4">
        <v>343</v>
      </c>
      <c r="E30" s="4" t="str">
        <f>VLOOKUP(A30,HOP!A:L,12,0)</f>
        <v>343.00</v>
      </c>
      <c r="F30" s="4" t="str">
        <f>VLOOKUP(A30,HOP!A:C,3,0)</f>
        <v>3150820</v>
      </c>
      <c r="G30" s="4">
        <f t="shared" si="0"/>
        <v>0</v>
      </c>
      <c r="H30" s="4" t="str">
        <f t="shared" si="1"/>
        <v>，3150820</v>
      </c>
      <c r="I30" s="4" t="str">
        <f>VLOOKUP(A30,HOP!A:U,21,0)</f>
        <v>直连</v>
      </c>
    </row>
    <row r="31" s="4" customFormat="1" spans="1:9">
      <c r="A31" s="5">
        <v>999223262544592</v>
      </c>
      <c r="B31" s="6">
        <v>45006</v>
      </c>
      <c r="C31" s="6">
        <v>45007</v>
      </c>
      <c r="D31" s="4">
        <v>1228</v>
      </c>
      <c r="E31" s="4" t="str">
        <f>VLOOKUP(A31,HOP!A:L,12,0)</f>
        <v>1228.00</v>
      </c>
      <c r="F31" s="4" t="str">
        <f>VLOOKUP(A31,HOP!A:C,3,0)</f>
        <v>3155523</v>
      </c>
      <c r="G31" s="4">
        <f t="shared" si="0"/>
        <v>0</v>
      </c>
      <c r="H31" s="4" t="str">
        <f t="shared" si="1"/>
        <v>，3155523</v>
      </c>
      <c r="I31" s="4" t="str">
        <f>VLOOKUP(A31,HOP!A:U,21,0)</f>
        <v>直连</v>
      </c>
    </row>
    <row r="32" s="4" customFormat="1" spans="1:9">
      <c r="A32" s="5">
        <v>999223267090966</v>
      </c>
      <c r="B32" s="6">
        <v>45006</v>
      </c>
      <c r="C32" s="6">
        <v>45007</v>
      </c>
      <c r="D32" s="4">
        <v>314</v>
      </c>
      <c r="E32" s="4" t="str">
        <f>VLOOKUP(A32,HOP!A:L,12,0)</f>
        <v>314.00</v>
      </c>
      <c r="F32" s="4" t="str">
        <f>VLOOKUP(A32,HOP!A:C,3,0)</f>
        <v>3156213</v>
      </c>
      <c r="G32" s="4">
        <f t="shared" si="0"/>
        <v>0</v>
      </c>
      <c r="H32" s="4" t="str">
        <f t="shared" si="1"/>
        <v>，3156213</v>
      </c>
      <c r="I32" s="4" t="str">
        <f>VLOOKUP(A32,HOP!A:U,21,0)</f>
        <v>直连</v>
      </c>
    </row>
    <row r="33" s="4" customFormat="1" spans="1:9">
      <c r="A33" s="5">
        <v>999223277501519</v>
      </c>
      <c r="B33" s="6">
        <v>45006</v>
      </c>
      <c r="C33" s="6">
        <v>45007</v>
      </c>
      <c r="D33" s="4">
        <v>126</v>
      </c>
      <c r="E33" s="4" t="str">
        <f>VLOOKUP(A33,HOP!A:L,12,0)</f>
        <v>126.00</v>
      </c>
      <c r="F33" s="4" t="str">
        <f>VLOOKUP(A33,HOP!A:C,3,0)</f>
        <v>3158736</v>
      </c>
      <c r="G33" s="4">
        <f t="shared" si="0"/>
        <v>0</v>
      </c>
      <c r="H33" s="4" t="str">
        <f t="shared" si="1"/>
        <v>，3158736</v>
      </c>
      <c r="I33" s="4" t="str">
        <f>VLOOKUP(A33,HOP!A:U,21,0)</f>
        <v>直连</v>
      </c>
    </row>
    <row r="34" s="4" customFormat="1" spans="1:9">
      <c r="A34" s="5">
        <v>999223280568064</v>
      </c>
      <c r="B34" s="6">
        <v>45006</v>
      </c>
      <c r="C34" s="6">
        <v>45007</v>
      </c>
      <c r="D34" s="4">
        <v>226</v>
      </c>
      <c r="E34" s="4" t="str">
        <f>VLOOKUP(A34,HOP!A:L,12,0)</f>
        <v>226.00</v>
      </c>
      <c r="F34" s="4" t="str">
        <f>VLOOKUP(A34,HOP!A:C,3,0)</f>
        <v>3159088</v>
      </c>
      <c r="G34" s="4">
        <f t="shared" si="0"/>
        <v>0</v>
      </c>
      <c r="H34" s="4" t="str">
        <f t="shared" si="1"/>
        <v>，3159088</v>
      </c>
      <c r="I34" s="4" t="str">
        <f>VLOOKUP(A34,HOP!A:U,21,0)</f>
        <v>直连</v>
      </c>
    </row>
    <row r="35" s="4" customFormat="1" spans="1:9">
      <c r="A35" s="5">
        <v>999223286971700</v>
      </c>
      <c r="B35" s="6">
        <v>45006</v>
      </c>
      <c r="C35" s="6">
        <v>45007</v>
      </c>
      <c r="D35" s="4">
        <v>248</v>
      </c>
      <c r="E35" s="4" t="str">
        <f>VLOOKUP(A35,HOP!A:L,12,0)</f>
        <v>248.00</v>
      </c>
      <c r="F35" s="4" t="str">
        <f>VLOOKUP(A35,HOP!A:C,3,0)</f>
        <v>3160189</v>
      </c>
      <c r="G35" s="4">
        <f t="shared" si="0"/>
        <v>0</v>
      </c>
      <c r="H35" s="4" t="str">
        <f t="shared" si="1"/>
        <v>，3160189</v>
      </c>
      <c r="I35" s="4" t="str">
        <f>VLOOKUP(A35,HOP!A:U,21,0)</f>
        <v>直连</v>
      </c>
    </row>
    <row r="37" spans="4:4">
      <c r="D37" s="4">
        <f>SUM(D2:D36)</f>
        <v>16118</v>
      </c>
    </row>
    <row r="39" spans="4:4">
      <c r="D39" s="4" t="s">
        <v>214</v>
      </c>
    </row>
    <row r="43" spans="1:1">
      <c r="A43" s="4" t="s">
        <v>215</v>
      </c>
    </row>
    <row r="44" spans="1:1">
      <c r="A44" s="4" t="s">
        <v>216</v>
      </c>
    </row>
  </sheetData>
  <autoFilter ref="A1:XFD39">
    <filterColumn colId="3">
      <filters blank="1">
        <filter val="790"/>
        <filter val="151"/>
        <filter val="512"/>
        <filter val="314"/>
        <filter val="155"/>
        <filter val="2756"/>
        <filter val="558"/>
        <filter val="16118"/>
        <filter val="159"/>
        <filter val="359"/>
        <filter val="460"/>
        <filter val="422"/>
        <filter val="1763"/>
        <filter val="825"/>
        <filter val="126"/>
        <filter val="226"/>
        <filter val="128"/>
        <filter val="1228"/>
        <filter val="432"/>
        <filter val="274"/>
        <filter val="175"/>
        <filter val="177"/>
        <filter val="16118 CNY"/>
        <filter val="1380"/>
        <filter val="202"/>
        <filter val="343"/>
        <filter val="806"/>
        <filter val="507"/>
        <filter val="148"/>
        <filter val="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D46" sqref="D46:D4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  <c r="U1" s="2" t="s">
        <v>234</v>
      </c>
      <c r="V1" s="2" t="s">
        <v>235</v>
      </c>
    </row>
    <row r="2" s="1" customFormat="1" spans="1:22">
      <c r="A2" s="3">
        <v>999223280568064</v>
      </c>
      <c r="B2" s="1" t="s">
        <v>236</v>
      </c>
      <c r="C2" s="1" t="s">
        <v>237</v>
      </c>
      <c r="D2" s="1" t="s">
        <v>238</v>
      </c>
      <c r="E2" s="1" t="s">
        <v>204</v>
      </c>
      <c r="F2" s="1" t="s">
        <v>236</v>
      </c>
      <c r="G2" s="1" t="s">
        <v>239</v>
      </c>
      <c r="H2" s="1" t="s">
        <v>240</v>
      </c>
      <c r="I2" s="1" t="s">
        <v>241</v>
      </c>
      <c r="J2" s="1" t="s">
        <v>242</v>
      </c>
      <c r="K2" s="1" t="s">
        <v>241</v>
      </c>
      <c r="L2" s="1" t="s">
        <v>241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  <c r="U2" s="1" t="s">
        <v>250</v>
      </c>
      <c r="V2" s="1" t="s">
        <v>251</v>
      </c>
    </row>
    <row r="3" s="1" customFormat="1" spans="1:22">
      <c r="A3" s="3">
        <v>999223277501519</v>
      </c>
      <c r="B3" s="1" t="s">
        <v>236</v>
      </c>
      <c r="C3" s="1" t="s">
        <v>252</v>
      </c>
      <c r="D3" s="1" t="s">
        <v>253</v>
      </c>
      <c r="E3" s="1" t="s">
        <v>198</v>
      </c>
      <c r="F3" s="1" t="s">
        <v>236</v>
      </c>
      <c r="G3" s="1" t="s">
        <v>239</v>
      </c>
      <c r="H3" s="1" t="s">
        <v>240</v>
      </c>
      <c r="I3" s="1" t="s">
        <v>254</v>
      </c>
      <c r="J3" s="1" t="s">
        <v>242</v>
      </c>
      <c r="K3" s="1" t="s">
        <v>254</v>
      </c>
      <c r="L3" s="1" t="s">
        <v>254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255</v>
      </c>
      <c r="S3" s="1" t="s">
        <v>248</v>
      </c>
      <c r="T3" s="1" t="s">
        <v>249</v>
      </c>
      <c r="U3" s="1" t="s">
        <v>250</v>
      </c>
      <c r="V3" s="1" t="s">
        <v>251</v>
      </c>
    </row>
    <row r="4" s="1" customFormat="1" spans="1:22">
      <c r="A4" s="3">
        <v>999223276969865</v>
      </c>
      <c r="B4" s="1" t="s">
        <v>256</v>
      </c>
      <c r="C4" s="1" t="s">
        <v>257</v>
      </c>
      <c r="D4" s="1" t="s">
        <v>258</v>
      </c>
      <c r="E4" s="1" t="s">
        <v>147</v>
      </c>
      <c r="F4" s="1" t="s">
        <v>256</v>
      </c>
      <c r="G4" s="1" t="s">
        <v>236</v>
      </c>
      <c r="H4" s="1" t="s">
        <v>240</v>
      </c>
      <c r="I4" s="1" t="s">
        <v>259</v>
      </c>
      <c r="J4" s="1" t="s">
        <v>242</v>
      </c>
      <c r="K4" s="1" t="s">
        <v>259</v>
      </c>
      <c r="L4" s="1" t="s">
        <v>259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246</v>
      </c>
      <c r="R4" s="1" t="s">
        <v>260</v>
      </c>
      <c r="S4" s="1" t="s">
        <v>248</v>
      </c>
      <c r="T4" s="1" t="s">
        <v>249</v>
      </c>
      <c r="U4" s="1" t="s">
        <v>250</v>
      </c>
      <c r="V4" s="1" t="s">
        <v>251</v>
      </c>
    </row>
    <row r="5" s="1" customFormat="1" spans="1:22">
      <c r="A5" s="3">
        <v>999223276870041</v>
      </c>
      <c r="B5" s="1" t="s">
        <v>256</v>
      </c>
      <c r="C5" s="1" t="s">
        <v>261</v>
      </c>
      <c r="D5" s="1" t="s">
        <v>258</v>
      </c>
      <c r="E5" s="1" t="s">
        <v>143</v>
      </c>
      <c r="F5" s="1" t="s">
        <v>256</v>
      </c>
      <c r="G5" s="1" t="s">
        <v>236</v>
      </c>
      <c r="H5" s="1" t="s">
        <v>240</v>
      </c>
      <c r="I5" s="1" t="s">
        <v>259</v>
      </c>
      <c r="J5" s="1" t="s">
        <v>242</v>
      </c>
      <c r="K5" s="1" t="s">
        <v>259</v>
      </c>
      <c r="L5" s="1" t="s">
        <v>259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246</v>
      </c>
      <c r="R5" s="1" t="s">
        <v>262</v>
      </c>
      <c r="S5" s="1" t="s">
        <v>248</v>
      </c>
      <c r="T5" s="1" t="s">
        <v>249</v>
      </c>
      <c r="U5" s="1" t="s">
        <v>250</v>
      </c>
      <c r="V5" s="1" t="s">
        <v>251</v>
      </c>
    </row>
    <row r="6" s="1" customFormat="1" spans="1:22">
      <c r="A6" s="3">
        <v>999223271829690</v>
      </c>
      <c r="B6" s="1" t="s">
        <v>256</v>
      </c>
      <c r="C6" s="1" t="s">
        <v>263</v>
      </c>
      <c r="D6" s="1" t="s">
        <v>264</v>
      </c>
      <c r="E6" s="1" t="s">
        <v>265</v>
      </c>
      <c r="F6" s="1" t="s">
        <v>256</v>
      </c>
      <c r="G6" s="1" t="s">
        <v>236</v>
      </c>
      <c r="H6" s="1" t="s">
        <v>240</v>
      </c>
      <c r="I6" s="1" t="s">
        <v>266</v>
      </c>
      <c r="J6" s="1" t="s">
        <v>242</v>
      </c>
      <c r="K6" s="1" t="s">
        <v>266</v>
      </c>
      <c r="L6" s="1" t="s">
        <v>266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246</v>
      </c>
      <c r="R6" s="1" t="s">
        <v>267</v>
      </c>
      <c r="S6" s="1" t="s">
        <v>248</v>
      </c>
      <c r="T6" s="1" t="s">
        <v>249</v>
      </c>
      <c r="U6" s="1" t="s">
        <v>250</v>
      </c>
      <c r="V6" s="1" t="s">
        <v>251</v>
      </c>
    </row>
    <row r="7" s="1" customFormat="1" spans="1:22">
      <c r="A7" s="3">
        <v>999223269337297</v>
      </c>
      <c r="B7" s="1" t="s">
        <v>256</v>
      </c>
      <c r="C7" s="1" t="s">
        <v>268</v>
      </c>
      <c r="D7" s="1" t="s">
        <v>269</v>
      </c>
      <c r="E7" s="1" t="s">
        <v>112</v>
      </c>
      <c r="F7" s="1" t="s">
        <v>256</v>
      </c>
      <c r="G7" s="1" t="s">
        <v>236</v>
      </c>
      <c r="H7" s="1" t="s">
        <v>240</v>
      </c>
      <c r="I7" s="1" t="s">
        <v>270</v>
      </c>
      <c r="J7" s="1" t="s">
        <v>242</v>
      </c>
      <c r="K7" s="1" t="s">
        <v>270</v>
      </c>
      <c r="L7" s="1" t="s">
        <v>270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246</v>
      </c>
      <c r="R7" s="1" t="s">
        <v>271</v>
      </c>
      <c r="S7" s="1" t="s">
        <v>248</v>
      </c>
      <c r="T7" s="1" t="s">
        <v>249</v>
      </c>
      <c r="U7" s="1" t="s">
        <v>250</v>
      </c>
      <c r="V7" s="1" t="s">
        <v>251</v>
      </c>
    </row>
    <row r="8" s="1" customFormat="1" spans="1:22">
      <c r="A8" s="3">
        <v>999223269027022</v>
      </c>
      <c r="B8" s="1" t="s">
        <v>256</v>
      </c>
      <c r="C8" s="1" t="s">
        <v>272</v>
      </c>
      <c r="D8" s="1" t="s">
        <v>273</v>
      </c>
      <c r="E8" s="1" t="s">
        <v>106</v>
      </c>
      <c r="F8" s="1" t="s">
        <v>256</v>
      </c>
      <c r="G8" s="1" t="s">
        <v>236</v>
      </c>
      <c r="H8" s="1" t="s">
        <v>240</v>
      </c>
      <c r="I8" s="1" t="s">
        <v>274</v>
      </c>
      <c r="J8" s="1" t="s">
        <v>242</v>
      </c>
      <c r="K8" s="1" t="s">
        <v>274</v>
      </c>
      <c r="L8" s="1" t="s">
        <v>274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246</v>
      </c>
      <c r="R8" s="1" t="s">
        <v>275</v>
      </c>
      <c r="S8" s="1" t="s">
        <v>248</v>
      </c>
      <c r="T8" s="1" t="s">
        <v>249</v>
      </c>
      <c r="U8" s="1" t="s">
        <v>250</v>
      </c>
      <c r="V8" s="1" t="s">
        <v>251</v>
      </c>
    </row>
    <row r="9" s="1" customFormat="1" spans="1:22">
      <c r="A9" s="3">
        <v>999223270153291</v>
      </c>
      <c r="B9" s="1" t="s">
        <v>256</v>
      </c>
      <c r="C9" s="1" t="s">
        <v>276</v>
      </c>
      <c r="D9" s="1" t="s">
        <v>277</v>
      </c>
      <c r="E9" s="1" t="s">
        <v>117</v>
      </c>
      <c r="F9" s="1" t="s">
        <v>256</v>
      </c>
      <c r="G9" s="1" t="s">
        <v>236</v>
      </c>
      <c r="H9" s="1" t="s">
        <v>240</v>
      </c>
      <c r="I9" s="1" t="s">
        <v>278</v>
      </c>
      <c r="J9" s="1" t="s">
        <v>242</v>
      </c>
      <c r="K9" s="1" t="s">
        <v>278</v>
      </c>
      <c r="L9" s="1" t="s">
        <v>278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246</v>
      </c>
      <c r="R9" s="1" t="s">
        <v>279</v>
      </c>
      <c r="S9" s="1" t="s">
        <v>248</v>
      </c>
      <c r="T9" s="1" t="s">
        <v>249</v>
      </c>
      <c r="U9" s="1" t="s">
        <v>250</v>
      </c>
      <c r="V9" s="1" t="s">
        <v>251</v>
      </c>
    </row>
    <row r="10" s="1" customFormat="1" spans="1:22">
      <c r="A10" s="3">
        <v>999223267991941</v>
      </c>
      <c r="B10" s="1" t="s">
        <v>256</v>
      </c>
      <c r="C10" s="1" t="s">
        <v>280</v>
      </c>
      <c r="D10" s="1" t="s">
        <v>277</v>
      </c>
      <c r="E10" s="1" t="s">
        <v>90</v>
      </c>
      <c r="F10" s="1" t="s">
        <v>256</v>
      </c>
      <c r="G10" s="1" t="s">
        <v>236</v>
      </c>
      <c r="H10" s="1" t="s">
        <v>240</v>
      </c>
      <c r="I10" s="1" t="s">
        <v>281</v>
      </c>
      <c r="J10" s="1" t="s">
        <v>242</v>
      </c>
      <c r="K10" s="1" t="s">
        <v>281</v>
      </c>
      <c r="L10" s="1" t="s">
        <v>281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246</v>
      </c>
      <c r="R10" s="1" t="s">
        <v>282</v>
      </c>
      <c r="S10" s="1" t="s">
        <v>248</v>
      </c>
      <c r="T10" s="1" t="s">
        <v>249</v>
      </c>
      <c r="U10" s="1" t="s">
        <v>250</v>
      </c>
      <c r="V10" s="1" t="s">
        <v>251</v>
      </c>
    </row>
    <row r="11" s="1" customFormat="1" spans="1:22">
      <c r="A11" s="3">
        <v>999223267969495</v>
      </c>
      <c r="B11" s="1" t="s">
        <v>256</v>
      </c>
      <c r="C11" s="1" t="s">
        <v>283</v>
      </c>
      <c r="D11" s="1" t="s">
        <v>277</v>
      </c>
      <c r="E11" s="1" t="s">
        <v>85</v>
      </c>
      <c r="F11" s="1" t="s">
        <v>256</v>
      </c>
      <c r="G11" s="1" t="s">
        <v>236</v>
      </c>
      <c r="H11" s="1" t="s">
        <v>240</v>
      </c>
      <c r="I11" s="1" t="s">
        <v>284</v>
      </c>
      <c r="J11" s="1" t="s">
        <v>242</v>
      </c>
      <c r="K11" s="1" t="s">
        <v>284</v>
      </c>
      <c r="L11" s="1" t="s">
        <v>284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246</v>
      </c>
      <c r="R11" s="1" t="s">
        <v>285</v>
      </c>
      <c r="S11" s="1" t="s">
        <v>248</v>
      </c>
      <c r="T11" s="1" t="s">
        <v>249</v>
      </c>
      <c r="U11" s="1" t="s">
        <v>250</v>
      </c>
      <c r="V11" s="1" t="s">
        <v>251</v>
      </c>
    </row>
    <row r="12" s="1" customFormat="1" spans="1:22">
      <c r="A12" s="3">
        <v>999223274356783</v>
      </c>
      <c r="B12" s="1" t="s">
        <v>256</v>
      </c>
      <c r="C12" s="1" t="s">
        <v>286</v>
      </c>
      <c r="D12" s="1" t="s">
        <v>287</v>
      </c>
      <c r="E12" s="1" t="s">
        <v>128</v>
      </c>
      <c r="F12" s="1" t="s">
        <v>256</v>
      </c>
      <c r="G12" s="1" t="s">
        <v>236</v>
      </c>
      <c r="H12" s="1" t="s">
        <v>240</v>
      </c>
      <c r="I12" s="1" t="s">
        <v>288</v>
      </c>
      <c r="J12" s="1" t="s">
        <v>242</v>
      </c>
      <c r="K12" s="1" t="s">
        <v>288</v>
      </c>
      <c r="L12" s="1" t="s">
        <v>288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246</v>
      </c>
      <c r="R12" s="1" t="s">
        <v>289</v>
      </c>
      <c r="S12" s="1" t="s">
        <v>248</v>
      </c>
      <c r="T12" s="1" t="s">
        <v>249</v>
      </c>
      <c r="U12" s="1" t="s">
        <v>250</v>
      </c>
      <c r="V12" s="1" t="s">
        <v>251</v>
      </c>
    </row>
    <row r="13" s="1" customFormat="1" spans="1:22">
      <c r="A13" s="3">
        <v>999223267086669</v>
      </c>
      <c r="B13" s="1" t="s">
        <v>256</v>
      </c>
      <c r="C13" s="1" t="s">
        <v>290</v>
      </c>
      <c r="D13" s="1" t="s">
        <v>291</v>
      </c>
      <c r="E13" s="1" t="s">
        <v>292</v>
      </c>
      <c r="F13" s="1" t="s">
        <v>256</v>
      </c>
      <c r="G13" s="1" t="s">
        <v>236</v>
      </c>
      <c r="H13" s="1" t="s">
        <v>240</v>
      </c>
      <c r="I13" s="1" t="s">
        <v>293</v>
      </c>
      <c r="J13" s="1" t="s">
        <v>242</v>
      </c>
      <c r="K13" s="1" t="s">
        <v>293</v>
      </c>
      <c r="L13" s="1" t="s">
        <v>293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246</v>
      </c>
      <c r="R13" s="1" t="s">
        <v>294</v>
      </c>
      <c r="S13" s="1" t="s">
        <v>248</v>
      </c>
      <c r="T13" s="1" t="s">
        <v>249</v>
      </c>
      <c r="U13" s="1" t="s">
        <v>250</v>
      </c>
      <c r="V13" s="1" t="s">
        <v>251</v>
      </c>
    </row>
    <row r="14" s="1" customFormat="1" spans="1:22">
      <c r="A14" s="3">
        <v>999223267008126</v>
      </c>
      <c r="B14" s="1" t="s">
        <v>256</v>
      </c>
      <c r="C14" s="1" t="s">
        <v>295</v>
      </c>
      <c r="D14" s="1" t="s">
        <v>258</v>
      </c>
      <c r="E14" s="1" t="s">
        <v>75</v>
      </c>
      <c r="F14" s="1" t="s">
        <v>256</v>
      </c>
      <c r="G14" s="1" t="s">
        <v>236</v>
      </c>
      <c r="H14" s="1" t="s">
        <v>240</v>
      </c>
      <c r="I14" s="1" t="s">
        <v>296</v>
      </c>
      <c r="J14" s="1" t="s">
        <v>242</v>
      </c>
      <c r="K14" s="1" t="s">
        <v>296</v>
      </c>
      <c r="L14" s="1" t="s">
        <v>296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246</v>
      </c>
      <c r="R14" s="1" t="s">
        <v>297</v>
      </c>
      <c r="S14" s="1" t="s">
        <v>248</v>
      </c>
      <c r="T14" s="1" t="s">
        <v>249</v>
      </c>
      <c r="U14" s="1" t="s">
        <v>250</v>
      </c>
      <c r="V14" s="1" t="s">
        <v>251</v>
      </c>
    </row>
    <row r="15" s="1" customFormat="1" spans="1:22">
      <c r="A15" s="3">
        <v>999223262544592</v>
      </c>
      <c r="B15" s="1" t="s">
        <v>298</v>
      </c>
      <c r="C15" s="1" t="s">
        <v>299</v>
      </c>
      <c r="D15" s="1" t="s">
        <v>300</v>
      </c>
      <c r="E15" s="1" t="s">
        <v>301</v>
      </c>
      <c r="F15" s="1" t="s">
        <v>236</v>
      </c>
      <c r="G15" s="1" t="s">
        <v>239</v>
      </c>
      <c r="H15" s="1" t="s">
        <v>240</v>
      </c>
      <c r="I15" s="1" t="s">
        <v>302</v>
      </c>
      <c r="J15" s="1" t="s">
        <v>242</v>
      </c>
      <c r="K15" s="1" t="s">
        <v>302</v>
      </c>
      <c r="L15" s="1" t="s">
        <v>302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246</v>
      </c>
      <c r="R15" s="1" t="s">
        <v>303</v>
      </c>
      <c r="S15" s="1" t="s">
        <v>248</v>
      </c>
      <c r="T15" s="1" t="s">
        <v>249</v>
      </c>
      <c r="U15" s="1" t="s">
        <v>250</v>
      </c>
      <c r="V15" s="1" t="s">
        <v>251</v>
      </c>
    </row>
    <row r="16" s="1" customFormat="1" spans="1:22">
      <c r="A16" s="3">
        <v>999223286971700</v>
      </c>
      <c r="B16" s="1" t="s">
        <v>236</v>
      </c>
      <c r="C16" s="1" t="s">
        <v>304</v>
      </c>
      <c r="D16" s="1" t="s">
        <v>305</v>
      </c>
      <c r="E16" s="1" t="s">
        <v>210</v>
      </c>
      <c r="F16" s="1" t="s">
        <v>236</v>
      </c>
      <c r="G16" s="1" t="s">
        <v>239</v>
      </c>
      <c r="H16" s="1" t="s">
        <v>240</v>
      </c>
      <c r="I16" s="1" t="s">
        <v>306</v>
      </c>
      <c r="J16" s="1" t="s">
        <v>242</v>
      </c>
      <c r="K16" s="1" t="s">
        <v>306</v>
      </c>
      <c r="L16" s="1" t="s">
        <v>306</v>
      </c>
      <c r="M16" s="1" t="s">
        <v>243</v>
      </c>
      <c r="N16" s="1" t="s">
        <v>243</v>
      </c>
      <c r="O16" s="1" t="s">
        <v>244</v>
      </c>
      <c r="P16" s="1" t="s">
        <v>245</v>
      </c>
      <c r="Q16" s="1" t="s">
        <v>246</v>
      </c>
      <c r="R16" s="1" t="s">
        <v>307</v>
      </c>
      <c r="S16" s="1" t="s">
        <v>248</v>
      </c>
      <c r="T16" s="1" t="s">
        <v>249</v>
      </c>
      <c r="U16" s="1" t="s">
        <v>250</v>
      </c>
      <c r="V16" s="1" t="s">
        <v>251</v>
      </c>
    </row>
    <row r="17" s="1" customFormat="1" spans="1:22">
      <c r="A17" s="3">
        <v>999223262040859</v>
      </c>
      <c r="B17" s="1" t="s">
        <v>298</v>
      </c>
      <c r="C17" s="1" t="s">
        <v>308</v>
      </c>
      <c r="D17" s="1" t="s">
        <v>309</v>
      </c>
      <c r="E17" s="1" t="s">
        <v>310</v>
      </c>
      <c r="F17" s="1" t="s">
        <v>256</v>
      </c>
      <c r="G17" s="1" t="s">
        <v>236</v>
      </c>
      <c r="H17" s="1" t="s">
        <v>240</v>
      </c>
      <c r="I17" s="1" t="s">
        <v>311</v>
      </c>
      <c r="J17" s="1" t="s">
        <v>242</v>
      </c>
      <c r="K17" s="1" t="s">
        <v>311</v>
      </c>
      <c r="L17" s="1" t="s">
        <v>311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246</v>
      </c>
      <c r="R17" s="1" t="s">
        <v>312</v>
      </c>
      <c r="S17" s="1" t="s">
        <v>248</v>
      </c>
      <c r="T17" s="1" t="s">
        <v>249</v>
      </c>
      <c r="U17" s="1" t="s">
        <v>250</v>
      </c>
      <c r="V17" s="1" t="s">
        <v>251</v>
      </c>
    </row>
    <row r="18" s="1" customFormat="1" spans="1:22">
      <c r="A18" s="3">
        <v>999223268947059</v>
      </c>
      <c r="B18" s="1" t="s">
        <v>256</v>
      </c>
      <c r="C18" s="1" t="s">
        <v>313</v>
      </c>
      <c r="D18" s="1" t="s">
        <v>314</v>
      </c>
      <c r="E18" s="1" t="s">
        <v>100</v>
      </c>
      <c r="F18" s="1" t="s">
        <v>256</v>
      </c>
      <c r="G18" s="1" t="s">
        <v>236</v>
      </c>
      <c r="H18" s="1" t="s">
        <v>240</v>
      </c>
      <c r="I18" s="1" t="s">
        <v>315</v>
      </c>
      <c r="J18" s="1" t="s">
        <v>242</v>
      </c>
      <c r="K18" s="1" t="s">
        <v>315</v>
      </c>
      <c r="L18" s="1" t="s">
        <v>315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246</v>
      </c>
      <c r="R18" s="1" t="s">
        <v>316</v>
      </c>
      <c r="S18" s="1" t="s">
        <v>248</v>
      </c>
      <c r="T18" s="1" t="s">
        <v>249</v>
      </c>
      <c r="U18" s="1" t="s">
        <v>250</v>
      </c>
      <c r="V18" s="1" t="s">
        <v>251</v>
      </c>
    </row>
    <row r="19" s="1" customFormat="1" spans="1:22">
      <c r="A19" s="3">
        <v>999223267090966</v>
      </c>
      <c r="B19" s="1" t="s">
        <v>256</v>
      </c>
      <c r="C19" s="1" t="s">
        <v>317</v>
      </c>
      <c r="D19" s="1" t="s">
        <v>318</v>
      </c>
      <c r="E19" s="1" t="s">
        <v>193</v>
      </c>
      <c r="F19" s="1" t="s">
        <v>236</v>
      </c>
      <c r="G19" s="1" t="s">
        <v>239</v>
      </c>
      <c r="H19" s="1" t="s">
        <v>240</v>
      </c>
      <c r="I19" s="1" t="s">
        <v>319</v>
      </c>
      <c r="J19" s="1" t="s">
        <v>242</v>
      </c>
      <c r="K19" s="1" t="s">
        <v>319</v>
      </c>
      <c r="L19" s="1" t="s">
        <v>319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246</v>
      </c>
      <c r="R19" s="1" t="s">
        <v>320</v>
      </c>
      <c r="S19" s="1" t="s">
        <v>248</v>
      </c>
      <c r="T19" s="1" t="s">
        <v>249</v>
      </c>
      <c r="U19" s="1" t="s">
        <v>250</v>
      </c>
      <c r="V19" s="1" t="s">
        <v>251</v>
      </c>
    </row>
    <row r="20" s="1" customFormat="1" spans="1:22">
      <c r="A20" s="3">
        <v>999223261327949</v>
      </c>
      <c r="B20" s="1" t="s">
        <v>298</v>
      </c>
      <c r="C20" s="1" t="s">
        <v>321</v>
      </c>
      <c r="D20" s="1" t="s">
        <v>322</v>
      </c>
      <c r="E20" s="1" t="s">
        <v>64</v>
      </c>
      <c r="F20" s="1" t="s">
        <v>256</v>
      </c>
      <c r="G20" s="1" t="s">
        <v>236</v>
      </c>
      <c r="H20" s="1" t="s">
        <v>240</v>
      </c>
      <c r="I20" s="1" t="s">
        <v>323</v>
      </c>
      <c r="J20" s="1" t="s">
        <v>242</v>
      </c>
      <c r="K20" s="1" t="s">
        <v>323</v>
      </c>
      <c r="L20" s="1" t="s">
        <v>323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246</v>
      </c>
      <c r="R20" s="1" t="s">
        <v>324</v>
      </c>
      <c r="S20" s="1" t="s">
        <v>248</v>
      </c>
      <c r="T20" s="1" t="s">
        <v>249</v>
      </c>
      <c r="U20" s="1" t="s">
        <v>250</v>
      </c>
      <c r="V20" s="1" t="s">
        <v>251</v>
      </c>
    </row>
    <row r="21" s="1" customFormat="1" spans="1:22">
      <c r="A21" s="3">
        <v>999223243615188</v>
      </c>
      <c r="B21" s="1" t="s">
        <v>325</v>
      </c>
      <c r="C21" s="1" t="s">
        <v>326</v>
      </c>
      <c r="D21" s="1" t="s">
        <v>327</v>
      </c>
      <c r="E21" s="1" t="s">
        <v>181</v>
      </c>
      <c r="F21" s="1" t="s">
        <v>236</v>
      </c>
      <c r="G21" s="1" t="s">
        <v>239</v>
      </c>
      <c r="H21" s="1" t="s">
        <v>240</v>
      </c>
      <c r="I21" s="1" t="s">
        <v>293</v>
      </c>
      <c r="J21" s="1" t="s">
        <v>242</v>
      </c>
      <c r="K21" s="1" t="s">
        <v>293</v>
      </c>
      <c r="L21" s="1" t="s">
        <v>293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246</v>
      </c>
      <c r="R21" s="1" t="s">
        <v>328</v>
      </c>
      <c r="S21" s="1" t="s">
        <v>248</v>
      </c>
      <c r="T21" s="1" t="s">
        <v>249</v>
      </c>
      <c r="U21" s="1" t="s">
        <v>250</v>
      </c>
      <c r="V21" s="1" t="s">
        <v>251</v>
      </c>
    </row>
    <row r="22" s="1" customFormat="1" spans="1:22">
      <c r="A22" s="3">
        <v>999223230240279</v>
      </c>
      <c r="B22" s="1" t="s">
        <v>329</v>
      </c>
      <c r="C22" s="1" t="s">
        <v>330</v>
      </c>
      <c r="D22" s="1" t="s">
        <v>331</v>
      </c>
      <c r="E22" s="1" t="s">
        <v>332</v>
      </c>
      <c r="F22" s="1" t="s">
        <v>236</v>
      </c>
      <c r="G22" s="1" t="s">
        <v>239</v>
      </c>
      <c r="H22" s="1" t="s">
        <v>240</v>
      </c>
      <c r="I22" s="1" t="s">
        <v>333</v>
      </c>
      <c r="J22" s="1" t="s">
        <v>242</v>
      </c>
      <c r="K22" s="1" t="s">
        <v>333</v>
      </c>
      <c r="L22" s="1" t="s">
        <v>333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246</v>
      </c>
      <c r="R22" s="1" t="s">
        <v>334</v>
      </c>
      <c r="S22" s="1" t="s">
        <v>248</v>
      </c>
      <c r="T22" s="1" t="s">
        <v>249</v>
      </c>
      <c r="U22" s="1" t="s">
        <v>250</v>
      </c>
      <c r="V22" s="1" t="s">
        <v>251</v>
      </c>
    </row>
    <row r="23" s="1" customFormat="1" spans="1:22">
      <c r="A23" s="3">
        <v>999223227478508</v>
      </c>
      <c r="B23" s="1" t="s">
        <v>329</v>
      </c>
      <c r="C23" s="1" t="s">
        <v>335</v>
      </c>
      <c r="D23" s="1" t="s">
        <v>336</v>
      </c>
      <c r="E23" s="1" t="s">
        <v>163</v>
      </c>
      <c r="F23" s="1" t="s">
        <v>236</v>
      </c>
      <c r="G23" s="1" t="s">
        <v>239</v>
      </c>
      <c r="H23" s="1" t="s">
        <v>240</v>
      </c>
      <c r="I23" s="1" t="s">
        <v>337</v>
      </c>
      <c r="J23" s="1" t="s">
        <v>242</v>
      </c>
      <c r="K23" s="1" t="s">
        <v>337</v>
      </c>
      <c r="L23" s="1" t="s">
        <v>337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246</v>
      </c>
      <c r="R23" s="1" t="s">
        <v>338</v>
      </c>
      <c r="S23" s="1" t="s">
        <v>248</v>
      </c>
      <c r="T23" s="1" t="s">
        <v>249</v>
      </c>
      <c r="U23" s="1" t="s">
        <v>250</v>
      </c>
      <c r="V23" s="1" t="s">
        <v>251</v>
      </c>
    </row>
    <row r="24" s="1" customFormat="1" spans="1:22">
      <c r="A24" s="3">
        <v>999223194407995</v>
      </c>
      <c r="B24" s="1" t="s">
        <v>339</v>
      </c>
      <c r="C24" s="1" t="s">
        <v>340</v>
      </c>
      <c r="D24" s="1" t="s">
        <v>341</v>
      </c>
      <c r="E24" s="1" t="s">
        <v>342</v>
      </c>
      <c r="F24" s="1" t="s">
        <v>256</v>
      </c>
      <c r="G24" s="1" t="s">
        <v>236</v>
      </c>
      <c r="H24" s="1" t="s">
        <v>240</v>
      </c>
      <c r="I24" s="1" t="s">
        <v>343</v>
      </c>
      <c r="J24" s="1" t="s">
        <v>242</v>
      </c>
      <c r="K24" s="1" t="s">
        <v>343</v>
      </c>
      <c r="L24" s="1" t="s">
        <v>343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246</v>
      </c>
      <c r="R24" s="1" t="s">
        <v>344</v>
      </c>
      <c r="S24" s="1" t="s">
        <v>248</v>
      </c>
      <c r="T24" s="1" t="s">
        <v>249</v>
      </c>
      <c r="U24" s="1" t="s">
        <v>250</v>
      </c>
      <c r="V24" s="1" t="s">
        <v>251</v>
      </c>
    </row>
    <row r="25" s="1" customFormat="1" spans="1:22">
      <c r="A25" s="3">
        <v>999223187140756</v>
      </c>
      <c r="B25" s="1" t="s">
        <v>345</v>
      </c>
      <c r="C25" s="1" t="s">
        <v>346</v>
      </c>
      <c r="D25" s="1" t="s">
        <v>347</v>
      </c>
      <c r="E25" s="1" t="s">
        <v>348</v>
      </c>
      <c r="F25" s="1" t="s">
        <v>256</v>
      </c>
      <c r="G25" s="1" t="s">
        <v>236</v>
      </c>
      <c r="H25" s="1" t="s">
        <v>240</v>
      </c>
      <c r="I25" s="1" t="s">
        <v>349</v>
      </c>
      <c r="J25" s="1" t="s">
        <v>242</v>
      </c>
      <c r="K25" s="1" t="s">
        <v>349</v>
      </c>
      <c r="L25" s="1" t="s">
        <v>349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246</v>
      </c>
      <c r="R25" s="1" t="s">
        <v>350</v>
      </c>
      <c r="S25" s="1" t="s">
        <v>248</v>
      </c>
      <c r="T25" s="1" t="s">
        <v>249</v>
      </c>
      <c r="U25" s="1" t="s">
        <v>250</v>
      </c>
      <c r="V25" s="1" t="s">
        <v>251</v>
      </c>
    </row>
    <row r="26" s="1" customFormat="1" spans="1:22">
      <c r="A26" s="3">
        <v>999223183259186</v>
      </c>
      <c r="B26" s="1" t="s">
        <v>345</v>
      </c>
      <c r="C26" s="1" t="s">
        <v>351</v>
      </c>
      <c r="D26" s="1" t="s">
        <v>341</v>
      </c>
      <c r="E26" s="1" t="s">
        <v>352</v>
      </c>
      <c r="F26" s="1" t="s">
        <v>256</v>
      </c>
      <c r="G26" s="1" t="s">
        <v>236</v>
      </c>
      <c r="H26" s="1" t="s">
        <v>240</v>
      </c>
      <c r="I26" s="1" t="s">
        <v>353</v>
      </c>
      <c r="J26" s="1" t="s">
        <v>242</v>
      </c>
      <c r="K26" s="1" t="s">
        <v>353</v>
      </c>
      <c r="L26" s="1" t="s">
        <v>353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246</v>
      </c>
      <c r="R26" s="1" t="s">
        <v>354</v>
      </c>
      <c r="S26" s="1" t="s">
        <v>248</v>
      </c>
      <c r="T26" s="1" t="s">
        <v>249</v>
      </c>
      <c r="U26" s="1" t="s">
        <v>250</v>
      </c>
      <c r="V26" s="1" t="s">
        <v>251</v>
      </c>
    </row>
    <row r="27" s="1" customFormat="1" spans="1:22">
      <c r="A27" s="3">
        <v>999223068809453</v>
      </c>
      <c r="B27" s="1" t="s">
        <v>355</v>
      </c>
      <c r="C27" s="1" t="s">
        <v>356</v>
      </c>
      <c r="D27" s="1" t="s">
        <v>357</v>
      </c>
      <c r="E27" s="1" t="s">
        <v>358</v>
      </c>
      <c r="F27" s="1" t="s">
        <v>236</v>
      </c>
      <c r="G27" s="1" t="s">
        <v>239</v>
      </c>
      <c r="H27" s="1" t="s">
        <v>240</v>
      </c>
      <c r="I27" s="1" t="s">
        <v>359</v>
      </c>
      <c r="J27" s="1" t="s">
        <v>242</v>
      </c>
      <c r="K27" s="1" t="s">
        <v>359</v>
      </c>
      <c r="L27" s="1" t="s">
        <v>359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246</v>
      </c>
      <c r="R27" s="1" t="s">
        <v>360</v>
      </c>
      <c r="S27" s="1" t="s">
        <v>248</v>
      </c>
      <c r="T27" s="1" t="s">
        <v>249</v>
      </c>
      <c r="U27" s="1" t="s">
        <v>250</v>
      </c>
      <c r="V27" s="1" t="s">
        <v>251</v>
      </c>
    </row>
    <row r="28" s="1" customFormat="1" spans="1:22">
      <c r="A28" s="3">
        <v>999222853391236</v>
      </c>
      <c r="B28" s="1" t="s">
        <v>361</v>
      </c>
      <c r="C28" s="1" t="s">
        <v>362</v>
      </c>
      <c r="D28" s="1" t="s">
        <v>363</v>
      </c>
      <c r="E28" s="1" t="s">
        <v>364</v>
      </c>
      <c r="F28" s="1" t="s">
        <v>339</v>
      </c>
      <c r="G28" s="1" t="s">
        <v>239</v>
      </c>
      <c r="H28" s="1" t="s">
        <v>240</v>
      </c>
      <c r="I28" s="1" t="s">
        <v>365</v>
      </c>
      <c r="J28" s="1" t="s">
        <v>242</v>
      </c>
      <c r="K28" s="1" t="s">
        <v>365</v>
      </c>
      <c r="L28" s="1" t="s">
        <v>365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246</v>
      </c>
      <c r="R28" s="1" t="s">
        <v>366</v>
      </c>
      <c r="S28" s="1" t="s">
        <v>248</v>
      </c>
      <c r="T28" s="1" t="s">
        <v>249</v>
      </c>
      <c r="U28" s="1" t="s">
        <v>250</v>
      </c>
      <c r="V28" s="1" t="s">
        <v>251</v>
      </c>
    </row>
    <row r="29" s="1" customFormat="1" spans="1:22">
      <c r="A29" s="3">
        <v>999223252712602</v>
      </c>
      <c r="B29" s="1" t="s">
        <v>298</v>
      </c>
      <c r="C29" s="1" t="s">
        <v>367</v>
      </c>
      <c r="D29" s="1" t="s">
        <v>368</v>
      </c>
      <c r="E29" s="1" t="s">
        <v>57</v>
      </c>
      <c r="F29" s="1" t="s">
        <v>256</v>
      </c>
      <c r="G29" s="1" t="s">
        <v>236</v>
      </c>
      <c r="H29" s="1" t="s">
        <v>240</v>
      </c>
      <c r="I29" s="1" t="s">
        <v>369</v>
      </c>
      <c r="J29" s="1" t="s">
        <v>242</v>
      </c>
      <c r="K29" s="1" t="s">
        <v>369</v>
      </c>
      <c r="L29" s="1" t="s">
        <v>369</v>
      </c>
      <c r="M29" s="1" t="s">
        <v>243</v>
      </c>
      <c r="N29" s="1" t="s">
        <v>243</v>
      </c>
      <c r="O29" s="1" t="s">
        <v>244</v>
      </c>
      <c r="P29" s="1" t="s">
        <v>245</v>
      </c>
      <c r="Q29" s="1" t="s">
        <v>246</v>
      </c>
      <c r="R29" s="1" t="s">
        <v>370</v>
      </c>
      <c r="S29" s="1" t="s">
        <v>248</v>
      </c>
      <c r="T29" s="1" t="s">
        <v>249</v>
      </c>
      <c r="U29" s="1" t="s">
        <v>250</v>
      </c>
      <c r="V29" s="1" t="s">
        <v>251</v>
      </c>
    </row>
    <row r="30" s="1" customFormat="1" spans="1:22">
      <c r="A30" s="3">
        <v>999223243118380</v>
      </c>
      <c r="B30" s="1" t="s">
        <v>325</v>
      </c>
      <c r="C30" s="1" t="s">
        <v>371</v>
      </c>
      <c r="D30" s="1" t="s">
        <v>347</v>
      </c>
      <c r="E30" s="1" t="s">
        <v>372</v>
      </c>
      <c r="F30" s="1" t="s">
        <v>236</v>
      </c>
      <c r="G30" s="1" t="s">
        <v>239</v>
      </c>
      <c r="H30" s="1" t="s">
        <v>240</v>
      </c>
      <c r="I30" s="1" t="s">
        <v>373</v>
      </c>
      <c r="J30" s="1" t="s">
        <v>242</v>
      </c>
      <c r="K30" s="1" t="s">
        <v>373</v>
      </c>
      <c r="L30" s="1" t="s">
        <v>373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246</v>
      </c>
      <c r="R30" s="1" t="s">
        <v>374</v>
      </c>
      <c r="S30" s="1" t="s">
        <v>248</v>
      </c>
      <c r="T30" s="1" t="s">
        <v>249</v>
      </c>
      <c r="U30" s="1" t="s">
        <v>250</v>
      </c>
      <c r="V30" s="1" t="s">
        <v>251</v>
      </c>
    </row>
    <row r="31" s="1" customFormat="1" spans="1:22">
      <c r="A31" s="3">
        <v>999223241426998</v>
      </c>
      <c r="B31" s="1" t="s">
        <v>325</v>
      </c>
      <c r="C31" s="1" t="s">
        <v>375</v>
      </c>
      <c r="D31" s="1" t="s">
        <v>347</v>
      </c>
      <c r="E31" s="1" t="s">
        <v>376</v>
      </c>
      <c r="F31" s="1" t="s">
        <v>236</v>
      </c>
      <c r="G31" s="1" t="s">
        <v>239</v>
      </c>
      <c r="H31" s="1" t="s">
        <v>240</v>
      </c>
      <c r="I31" s="1" t="s">
        <v>377</v>
      </c>
      <c r="J31" s="1" t="s">
        <v>242</v>
      </c>
      <c r="K31" s="1" t="s">
        <v>377</v>
      </c>
      <c r="L31" s="1" t="s">
        <v>377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246</v>
      </c>
      <c r="R31" s="1" t="s">
        <v>378</v>
      </c>
      <c r="S31" s="1" t="s">
        <v>248</v>
      </c>
      <c r="T31" s="1" t="s">
        <v>249</v>
      </c>
      <c r="U31" s="1" t="s">
        <v>250</v>
      </c>
      <c r="V31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2023-04-06T01:02:25Z</dcterms:created>
  <dcterms:modified xsi:type="dcterms:W3CDTF">2023-04-06T01:12:16Z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11C932019E22449E97E998410B239846</vt:lpwstr>
  </property>
  <property fmtid="{D5CDD505-2E9C-101B-9397-08002B2CF9AE}" pid="3" name="KSOProductBuildVer">
    <vt:lpwstr>2052-11.1.0.13703</vt:lpwstr>
  </property>
</Properties>
</file>