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对账!$A$1:$X$26</definedName>
  </definedNames>
  <calcPr calcId="144525"/>
</workbook>
</file>

<file path=xl/sharedStrings.xml><?xml version="1.0" encoding="utf-8"?>
<sst xmlns="http://schemas.openxmlformats.org/spreadsheetml/2006/main" count="862" uniqueCount="344">
  <si>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</si>
  <si>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</si>
  <si>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</si>
  <si>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</si>
  <si>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</si>
  <si>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</si>
  <si>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</si>
  <si>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</si>
  <si>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</si>
  <si>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</si>
  <si>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</si>
  <si>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</si>
  <si>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</si>
  <si>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</si>
  <si>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</si>
  <si>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</si>
  <si>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</si>
  <si>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</si>
  <si>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</si>
  <si>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</si>
  <si>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</si>
  <si>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</si>
  <si>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</si>
  <si>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</si>
  <si>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</si>
  <si>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21845886185	</t>
  </si>
  <si>
    <t>Ctrip</t>
  </si>
  <si>
    <t>正常</t>
  </si>
  <si>
    <t>[曼谷]曼谷奇迹大酒店 (SHA EXTRA PLUS)(Miracle Grand Convention Hotel)(37229130)</t>
  </si>
  <si>
    <t>豪华房&lt;2人入住&gt;&lt;不退款&gt;</t>
  </si>
  <si>
    <t>USD</t>
  </si>
  <si>
    <t>PANGPOMJAI/SUPINYA</t>
  </si>
  <si>
    <t>CA5326230405USD</t>
  </si>
  <si>
    <t>未提现</t>
  </si>
  <si>
    <t>携程开票</t>
  </si>
  <si>
    <t xml:space="preserve">2831957	</t>
  </si>
  <si>
    <t xml:space="preserve">543922	</t>
  </si>
  <si>
    <t xml:space="preserve">999222228887505	</t>
  </si>
  <si>
    <t>[曼谷]康帕斯酒店集团曼谷素坤逸欧陆精品酒店(The Continent Boutique Hotel Bangkok Sukhumvit by Compass Hospitality)(40742041)</t>
  </si>
  <si>
    <t>尊贵客房&lt;2人入住&gt;&lt;不退款&gt;</t>
  </si>
  <si>
    <t>J C RAMALU/J O NANTHA KUMAR,J C RAMALU/J O NANTHA KUMAR,J C RAMALU/J O NANTHA KUMAR,J C RAMALU/J O NANTHA KUMAR,J C RAMALU/J O NANTHA KUMAR,J C RAMALU/J O NANTHA KUMAR,J C RAMALU/J O NANTHA KUMAR,J C RAMALU/J O NANTHA KUMAR,J C RAMALU/J O NANTHA KUMAR,J C RAMALU/J O NANTHA KUMAR</t>
  </si>
  <si>
    <t xml:space="preserve">2954039	</t>
  </si>
  <si>
    <t xml:space="preserve">TCH014197/1	</t>
  </si>
  <si>
    <t xml:space="preserve">999223004435861	</t>
  </si>
  <si>
    <t>[檀香山]阿洛希拉尼威基基海滩度假村('Alohilani Resort Waikiki Beach)(37200143)</t>
  </si>
  <si>
    <t>标准两张大床房&lt;2人入住&gt;&lt;不退款&gt;</t>
  </si>
  <si>
    <t>Jeniawati/Maggie</t>
  </si>
  <si>
    <t xml:space="preserve">3089144	</t>
  </si>
  <si>
    <t xml:space="preserve">	</t>
  </si>
  <si>
    <t xml:space="preserve">999223175409815	</t>
  </si>
  <si>
    <t>[首尔]三井酒店(Hotel Samjung)(37236514)</t>
  </si>
  <si>
    <t>标准双床房&lt;2人入住&gt;&lt;不退款&gt;</t>
  </si>
  <si>
    <t>Kim/Sunyong</t>
  </si>
  <si>
    <t xml:space="preserve">3131859	</t>
  </si>
  <si>
    <t xml:space="preserve">23037389	</t>
  </si>
  <si>
    <t xml:space="preserve">999223256229236	</t>
  </si>
  <si>
    <t>[吉隆坡]吉隆坡四季酒店(Four Seasons Hotel Kuala Lumpur)(40721593)</t>
  </si>
  <si>
    <t>园景俱乐部尊贵两张双人床房&lt;2人入住&gt;&lt;不退款&gt;&lt;早餐&gt;</t>
  </si>
  <si>
    <t>HU/CHANGHUI</t>
  </si>
  <si>
    <t xml:space="preserve">3153577	</t>
  </si>
  <si>
    <t xml:space="preserve">999223256233645	</t>
  </si>
  <si>
    <t>园景俱乐部尊贵特大床房&lt;2人入住&gt;&lt;不退款&gt;&lt;早餐&gt;</t>
  </si>
  <si>
    <t>WANG/YICHUNG</t>
  </si>
  <si>
    <t xml:space="preserve">3153584	</t>
  </si>
  <si>
    <t xml:space="preserve">999223317488454	</t>
  </si>
  <si>
    <t>[曼谷]隆齐格兰德中心点酒店 (政府卫生认证)(Grande Centre Point Hotel Ploenchit (SHA Plus+))(37207258)</t>
  </si>
  <si>
    <t>高级阳台双床房&lt;2人入住&gt;&lt;不退款&gt;</t>
  </si>
  <si>
    <t>Thongkue/Benjamat</t>
  </si>
  <si>
    <t xml:space="preserve">3166389	</t>
  </si>
  <si>
    <t xml:space="preserve">999223322143238	</t>
  </si>
  <si>
    <t>高级阳台特大床房&lt;2人入住&gt;&lt;不退款&gt;</t>
  </si>
  <si>
    <t>LEUNG/JONATHAN CHUNG FAI</t>
  </si>
  <si>
    <t xml:space="preserve">3167185	</t>
  </si>
  <si>
    <t xml:space="preserve">999223358377072	</t>
  </si>
  <si>
    <t>[洛思加图斯]洛斯加托斯小屋酒店(Los Gatos Lodge)(70669306)</t>
  </si>
  <si>
    <t>客房&lt;2人入住&gt;&lt;不退款&gt;&lt;早餐&gt;</t>
  </si>
  <si>
    <t>Hoff/Sequoyah</t>
  </si>
  <si>
    <t xml:space="preserve">3172984	</t>
  </si>
  <si>
    <t xml:space="preserve">1481646949	</t>
  </si>
  <si>
    <t xml:space="preserve">999223376605145	</t>
  </si>
  <si>
    <t>[梳邦再也]双威主题乐园酒店(Sunway Lagoon Hotel)(39663959)</t>
  </si>
  <si>
    <t>豪华加大客房&lt;2人入住&gt;&lt;不退款&gt;</t>
  </si>
  <si>
    <t>LEE/ALEX</t>
  </si>
  <si>
    <t xml:space="preserve">3176275	</t>
  </si>
  <si>
    <t xml:space="preserve">266209646.	</t>
  </si>
  <si>
    <t xml:space="preserve">999223380058416	</t>
  </si>
  <si>
    <t>[檀香山]威基基海滩阿洛希拉尼酒店('Alohilani Resort Waikiki Beach)(37200143)</t>
  </si>
  <si>
    <t>钻石头海景两张大床房&lt;2人入住&gt;&lt;不退款&gt;</t>
  </si>
  <si>
    <t>SATO/KUNITOMO</t>
  </si>
  <si>
    <t xml:space="preserve">3177574	</t>
  </si>
  <si>
    <t xml:space="preserve">999223389379463	</t>
  </si>
  <si>
    <t>[芭堤雅]芭堤雅爱湾皇家巡航酒店 (政府卫生认证)(A-One the Royal Cruise Hotel Pattaya (SHA Extra Plus))(44156669)</t>
  </si>
  <si>
    <t>豪华双床房&lt;2人入住&gt;&lt;不退款&gt;&lt;早餐&gt;</t>
  </si>
  <si>
    <t>khamphat/patcharin,khamphat/patcharin</t>
  </si>
  <si>
    <t xml:space="preserve">3178576	</t>
  </si>
  <si>
    <t xml:space="preserve">999223424352595	</t>
  </si>
  <si>
    <t>[曼谷]曼谷奇迹大酒店 (政府卫生认证)(Miracle Grand Convention Hotel)(37229130)</t>
  </si>
  <si>
    <t>豪华双人床房&lt;2人入住&gt;&lt;不退款&gt;</t>
  </si>
  <si>
    <t>CAI/ZEHENG</t>
  </si>
  <si>
    <t xml:space="preserve">3185999	</t>
  </si>
  <si>
    <t xml:space="preserve">999223438201937	</t>
  </si>
  <si>
    <t>[芭堤雅]帕纳利别墅酒店 (政府卫生认证)(Adelphi Pattaya (SHA Extra Plus))(37054566)</t>
  </si>
  <si>
    <t>豪华双人床房(带阳台)&lt;2人入住&gt;&lt;不退款&gt;</t>
  </si>
  <si>
    <t>PROMNAK/PANYA</t>
  </si>
  <si>
    <t xml:space="preserve">3188891	</t>
  </si>
  <si>
    <t xml:space="preserve">1485373644	</t>
  </si>
  <si>
    <t xml:space="preserve">999223438216373	</t>
  </si>
  <si>
    <t>[曼谷]曼谷常青坊酒店 (政府卫生认证)(Evergreen Place Siam by UHG  (SHA Plus+))(40721594)</t>
  </si>
  <si>
    <t>标准房&lt;2人入住&gt;&lt;不退款&gt;</t>
  </si>
  <si>
    <t>MOTAVALI/REZA</t>
  </si>
  <si>
    <t xml:space="preserve">3188902	</t>
  </si>
  <si>
    <t xml:space="preserve">-1485378578	</t>
  </si>
  <si>
    <t xml:space="preserve">999223442449275	</t>
  </si>
  <si>
    <t>[巴都丁宜]槟城松园酒店 (槟城对抗新冠肺炎认证)(Lone Pine Hotel Penang (PenangFightCovid-19 Certified))(37202580)</t>
  </si>
  <si>
    <t>PHOON/KIAN WOOI</t>
  </si>
  <si>
    <t xml:space="preserve">3189627	</t>
  </si>
  <si>
    <t xml:space="preserve">1485474035	</t>
  </si>
  <si>
    <t xml:space="preserve">21233832860	</t>
  </si>
  <si>
    <t>[巴厘岛]长谷乌玛科莫酒店(Como Uma Canggu)(39047905)</t>
  </si>
  <si>
    <t>花园庭院房&lt;2人入住&gt;&lt;不退款&gt;</t>
  </si>
  <si>
    <t>Jian An /chen,yi-ju /Chen</t>
  </si>
  <si>
    <t>CA5326230406USD</t>
  </si>
  <si>
    <t xml:space="preserve">2715432	</t>
  </si>
  <si>
    <t xml:space="preserve">79055SE047241	</t>
  </si>
  <si>
    <t xml:space="preserve">999222256492273	</t>
  </si>
  <si>
    <t>[曼谷]曼谷廊曼机场阿玛瑞酒店(Amari Don Muang Airport Bangkok)(37214923)</t>
  </si>
  <si>
    <t>NGAN/MAN HUI,MA/KA HO</t>
  </si>
  <si>
    <t xml:space="preserve">2959241	</t>
  </si>
  <si>
    <t xml:space="preserve">999223256218723	</t>
  </si>
  <si>
    <t xml:space="preserve">3153573	</t>
  </si>
  <si>
    <t xml:space="preserve">999223256224149	</t>
  </si>
  <si>
    <t xml:space="preserve">3153575	</t>
  </si>
  <si>
    <t xml:space="preserve">3189217	</t>
  </si>
  <si>
    <t xml:space="preserve">999223422800835	</t>
  </si>
  <si>
    <t>[希登梅多斯]The Welk by Vacation Club Rentals(40018981)</t>
  </si>
  <si>
    <t>1卧绿色别墅（带按摩浴缸）&lt;2人入住&gt;&lt;不退款&gt;</t>
  </si>
  <si>
    <t>Rico/Matthew</t>
  </si>
  <si>
    <t xml:space="preserve">3185334	</t>
  </si>
  <si>
    <t xml:space="preserve">128001002	</t>
  </si>
  <si>
    <t xml:space="preserve">999223436890068	</t>
  </si>
  <si>
    <t>转角阳台套房&lt;2人入住&gt;&lt;不退款&gt;</t>
  </si>
  <si>
    <t>BANSAL/SAI KISHORE</t>
  </si>
  <si>
    <t xml:space="preserve">3188308	</t>
  </si>
  <si>
    <t xml:space="preserve">205362	</t>
  </si>
  <si>
    <t xml:space="preserve">999223438062663	</t>
  </si>
  <si>
    <t>[曼谷]曼谷素坤逸11号巷美居酒店(Mercure Bangkok Sukhumvit 11)(40742148)</t>
  </si>
  <si>
    <t>豪华特大床房带浴缸&lt;2人入住&gt;&lt;不退款&gt;</t>
  </si>
  <si>
    <t>WANG/KENGJIE</t>
  </si>
  <si>
    <t xml:space="preserve">3188829	</t>
  </si>
  <si>
    <t xml:space="preserve">457768	</t>
  </si>
  <si>
    <t xml:space="preserve">999223450180818	</t>
  </si>
  <si>
    <t>[苏梅岛]苏梅岛宴宾雅度假村(政府卫生认证)(Impiana Resort Chaweng Noi, Koh Samui (SHA Plus+))(37210026)</t>
  </si>
  <si>
    <t>高级房&lt;1&gt;&lt;2人入住&gt;&lt;不退款&gt;</t>
  </si>
  <si>
    <t>Armas/Jiranan</t>
  </si>
  <si>
    <t xml:space="preserve">3190871	</t>
  </si>
  <si>
    <t xml:space="preserve">1485646172	</t>
  </si>
  <si>
    <t xml:space="preserve">999223052975425	</t>
  </si>
  <si>
    <t>补单</t>
  </si>
  <si>
    <t>[梳邦再也]双威主题乐园酒店(Sunway Lagoon Hotel)(5931900)</t>
  </si>
  <si>
    <t>YAO/XU,YAN/GAOMING,LI/BINGSHU,WANG/YUN,CAI/JIE</t>
  </si>
  <si>
    <t xml:space="preserve">3100904	</t>
  </si>
  <si>
    <t xml:space="preserve"> 260525820	</t>
  </si>
  <si>
    <t>，</t>
  </si>
  <si>
    <t>999223052975425</t>
  </si>
  <si>
    <t>本期收回11.26元</t>
  </si>
  <si>
    <t>A230406101743481</t>
  </si>
  <si>
    <t>A230406101849481</t>
  </si>
  <si>
    <t>USD / HKD 当前参考汇率: 7.84985</t>
  </si>
  <si>
    <t>总计：6416.26 USD/
50366.68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</si>
  <si>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</si>
  <si>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</si>
  <si>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</si>
  <si>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</si>
  <si>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</si>
  <si>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</si>
  <si>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</si>
  <si>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</si>
  <si>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</si>
  <si>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</si>
  <si>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</si>
  <si>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</si>
  <si>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</si>
  <si>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</si>
  <si>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</si>
  <si>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</si>
  <si>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</si>
  <si>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</si>
  <si>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</si>
  <si>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2023-04-02</t>
  </si>
  <si>
    <t>3190871</t>
  </si>
  <si>
    <t>苏梅岛迎碧安娜茶云莱度假酒店</t>
  </si>
  <si>
    <t>Armas Jiranan</t>
  </si>
  <si>
    <t>2023-04-03</t>
  </si>
  <si>
    <t>退房日周结</t>
  </si>
  <si>
    <t>344.46</t>
  </si>
  <si>
    <t>50.00</t>
  </si>
  <si>
    <t>0</t>
  </si>
  <si>
    <t>0.00</t>
  </si>
  <si>
    <t>携程盛景国际直连</t>
  </si>
  <si>
    <t>01.010677</t>
  </si>
  <si>
    <t>2023-04-02 00:41:38</t>
  </si>
  <si>
    <t>否</t>
  </si>
  <si>
    <t>汇智国际旅游发展有限公司</t>
  </si>
  <si>
    <t>直连</t>
  </si>
  <si>
    <t>泰国</t>
  </si>
  <si>
    <t>2023-04-01</t>
  </si>
  <si>
    <t>3189627</t>
  </si>
  <si>
    <t>槟城松园酒店 (槟城对抗新冠肺炎认证)</t>
  </si>
  <si>
    <t>PHOON KIAN WOOI</t>
  </si>
  <si>
    <t>640.70</t>
  </si>
  <si>
    <t>93.00</t>
  </si>
  <si>
    <t>2023-04-01 15:14:03</t>
  </si>
  <si>
    <t>马来西亚</t>
  </si>
  <si>
    <t>3188902</t>
  </si>
  <si>
    <t>曼谷常青坊酒店</t>
  </si>
  <si>
    <t>MOTAVALI REZA</t>
  </si>
  <si>
    <t>427.13</t>
  </si>
  <si>
    <t>62.00</t>
  </si>
  <si>
    <t>2023-04-01 10:10:30</t>
  </si>
  <si>
    <t>3188891</t>
  </si>
  <si>
    <t>芭堤雅帕纳利别墅酒店</t>
  </si>
  <si>
    <t>PROMNAK PANYA</t>
  </si>
  <si>
    <t>323.79</t>
  </si>
  <si>
    <t>47.00</t>
  </si>
  <si>
    <t>2023-04-01 09:59:48</t>
  </si>
  <si>
    <t>3188829</t>
  </si>
  <si>
    <t>曼谷素坤逸11号美居酒店</t>
  </si>
  <si>
    <t>WANG KENGJIE</t>
  </si>
  <si>
    <t>1377.84</t>
  </si>
  <si>
    <t>200.00</t>
  </si>
  <si>
    <t>2023-04-01 10:52:10</t>
  </si>
  <si>
    <t>直采</t>
  </si>
  <si>
    <t>3188308</t>
  </si>
  <si>
    <t>曼谷奔齐中心大酒店</t>
  </si>
  <si>
    <t>BANSAL SAI KISHORE</t>
  </si>
  <si>
    <t>799.61</t>
  </si>
  <si>
    <t>116.00</t>
  </si>
  <si>
    <t>2023-04-01 09:51:48</t>
  </si>
  <si>
    <t>2023-03-31</t>
  </si>
  <si>
    <t>3185999</t>
  </si>
  <si>
    <t>奇迹大酒店</t>
  </si>
  <si>
    <t>CAI ZEHENG</t>
  </si>
  <si>
    <t>330.87</t>
  </si>
  <si>
    <t>48.00</t>
  </si>
  <si>
    <t>2023-03-31 11:54:33</t>
  </si>
  <si>
    <t>3185334</t>
  </si>
  <si>
    <t>The Welk by Vacation Club Rentals</t>
  </si>
  <si>
    <t>Rico Matthew</t>
  </si>
  <si>
    <t>3984.27</t>
  </si>
  <si>
    <t>578.00</t>
  </si>
  <si>
    <t>2023-03-31 04:53:02</t>
  </si>
  <si>
    <t>美国</t>
  </si>
  <si>
    <t>2023-03-28</t>
  </si>
  <si>
    <t>3178576</t>
  </si>
  <si>
    <t>芭堤雅爱湾皇家巡航酒店 (SHA Extra Plus)</t>
  </si>
  <si>
    <t>khamphat patcharin,khamphat patcharin</t>
  </si>
  <si>
    <t>828.02</t>
  </si>
  <si>
    <t>120.00</t>
  </si>
  <si>
    <t>2023-03-29 08:19:29</t>
  </si>
  <si>
    <t>3177574</t>
  </si>
  <si>
    <t>阿洛希拉尼威基基海滩度假村</t>
  </si>
  <si>
    <t>SATO KUNITOMO</t>
  </si>
  <si>
    <t>2023-03-30</t>
  </si>
  <si>
    <t>6665.59</t>
  </si>
  <si>
    <t>966.00</t>
  </si>
  <si>
    <t>2023-03-28 12:04:14</t>
  </si>
  <si>
    <t>2023-03-27</t>
  </si>
  <si>
    <t>3176275</t>
  </si>
  <si>
    <t>双威克里奥酒店</t>
  </si>
  <si>
    <t>LEE ALEX</t>
  </si>
  <si>
    <t>502.65</t>
  </si>
  <si>
    <t>73.00</t>
  </si>
  <si>
    <t>2023-03-27 21:14:45</t>
  </si>
  <si>
    <t>2023-03-23</t>
  </si>
  <si>
    <t>3167185</t>
  </si>
  <si>
    <t>LEUNG JONATHAN CHUNG FAI</t>
  </si>
  <si>
    <t>565.61</t>
  </si>
  <si>
    <t>82.00</t>
  </si>
  <si>
    <t>2023-03-24 10:27:20</t>
  </si>
  <si>
    <t>3166389</t>
  </si>
  <si>
    <t>Thongkue Benjamat</t>
  </si>
  <si>
    <t>2023-03-23 16:13:00</t>
  </si>
  <si>
    <t>2023-03-19</t>
  </si>
  <si>
    <t>3153584</t>
  </si>
  <si>
    <t>吉隆坡四季酒店</t>
  </si>
  <si>
    <t>WANG YICHUNG</t>
  </si>
  <si>
    <t>1850.33</t>
  </si>
  <si>
    <t>268.00</t>
  </si>
  <si>
    <t>2023-03-19 13:23:51</t>
  </si>
  <si>
    <t>3153577</t>
  </si>
  <si>
    <t>HU CHANGHUI</t>
  </si>
  <si>
    <t>2023-03-19 12:56:34</t>
  </si>
  <si>
    <t>3153575</t>
  </si>
  <si>
    <t>2023-03-19 13:18:06</t>
  </si>
  <si>
    <t>3153573</t>
  </si>
  <si>
    <t>2023-03-19 13:11:24</t>
  </si>
  <si>
    <t>2023-03-14</t>
  </si>
  <si>
    <t>3131859</t>
  </si>
  <si>
    <t>首尔三井酒店</t>
  </si>
  <si>
    <t>Kim Sunyong</t>
  </si>
  <si>
    <t>637.43</t>
  </si>
  <si>
    <t>2023-03-16 16:06:32</t>
  </si>
  <si>
    <t>韩国</t>
  </si>
  <si>
    <t>2023-03-04</t>
  </si>
  <si>
    <t>3089144</t>
  </si>
  <si>
    <t>Jeniawati Maggie</t>
  </si>
  <si>
    <t>3699.66</t>
  </si>
  <si>
    <t>534.00</t>
  </si>
  <si>
    <t>2023-03-04 04:00:31</t>
  </si>
  <si>
    <t>2023-01-18</t>
  </si>
  <si>
    <t>2959241</t>
  </si>
  <si>
    <t>曼谷廊曼机场阿玛瑞酒店</t>
  </si>
  <si>
    <t>NGAN MAN HUI,MA KA HO</t>
  </si>
  <si>
    <t>489.02</t>
  </si>
  <si>
    <t>72.00</t>
  </si>
  <si>
    <t>2023-01-18 11:12:47</t>
  </si>
  <si>
    <t>2023-01-16</t>
  </si>
  <si>
    <t>2954039</t>
  </si>
  <si>
    <t>康帕斯酒店集团曼谷欧陆酒店</t>
  </si>
  <si>
    <t>J C RAMALU J O NANTHA KUMAR,J C RAMALU J O NANTHA KUMAR,J C RAMALU J O NANTHA KUMAR,J C RAMALU J O NANTHA KUMAR,J C RAMALU J O NANTHA KUMAR,J C RAMALU J O NANTHA KUMAR,J C RAMALU J O NANTHA KUMAR,J C RAMALU J O NANTHA KUMAR,J C RAMALU J O NANTHA KUMAR,J C RAMALU J O NANTHA KUMAR</t>
  </si>
  <si>
    <t>7126.17</t>
  </si>
  <si>
    <t>1060.00</t>
  </si>
  <si>
    <t>2023-01-17 11:18:58</t>
  </si>
  <si>
    <t>2022-11-29</t>
  </si>
  <si>
    <t>2831957</t>
  </si>
  <si>
    <t>PANGPOMJAI SUPINYA</t>
  </si>
  <si>
    <t>404.59</t>
  </si>
  <si>
    <t>56.00</t>
  </si>
  <si>
    <t>2022-11-29 13:59:18</t>
  </si>
  <si>
    <t>2022-09-29</t>
  </si>
  <si>
    <t>2715432</t>
  </si>
  <si>
    <t>长谷乌玛科莫酒店</t>
  </si>
  <si>
    <t>Jian An chen,yi-ju Chen</t>
  </si>
  <si>
    <t>5305.89</t>
  </si>
  <si>
    <t>735.00</t>
  </si>
  <si>
    <t>2022-09-29 15:38:32</t>
  </si>
  <si>
    <t>印度尼西亚</t>
  </si>
  <si>
    <t>2023-03-26</t>
  </si>
  <si>
    <t>3172984</t>
  </si>
  <si>
    <t>洛斯加托斯小屋酒店</t>
  </si>
  <si>
    <t>Hoff Sequoyah</t>
  </si>
  <si>
    <t>1831.57</t>
  </si>
  <si>
    <t>266.00</t>
  </si>
  <si>
    <t>2023-03-26 11:26:59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</si>
</sst>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14</xdr:col>
      <xdr:colOff>57150</xdr:colOff>
      <xdr:row>71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029450"/>
          <a:ext cx="10172700" cy="5238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45017</v>
      </c>
      <c r="G2" s="6">
        <v>45018</v>
      </c>
      <c r="H2" s="4">
        <v>1</v>
      </c>
      <c r="I2" s="4">
        <v>1</v>
      </c>
      <c r="J2" s="4">
        <v>1</v>
      </c>
      <c r="K2" s="4" t="s">
        <v>30</v>
      </c>
      <c r="L2" s="4">
        <v>56</v>
      </c>
      <c r="M2" s="4">
        <v>56</v>
      </c>
      <c r="N2" s="4" t="s">
        <v>31</v>
      </c>
      <c r="O2" s="4" t="s">
        <v>32</v>
      </c>
      <c r="P2" s="4" t="s">
        <v>33</v>
      </c>
      <c r="Q2" s="4">
        <v>0</v>
      </c>
      <c r="R2" s="7">
        <v>44894</v>
      </c>
      <c r="S2" s="6">
        <v>45021</v>
      </c>
      <c r="T2" s="4" t="s">
        <v>34</v>
      </c>
      <c r="U2" s="4">
        <v>56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45016</v>
      </c>
      <c r="G3" s="6">
        <v>45018</v>
      </c>
      <c r="H3" s="4">
        <v>5</v>
      </c>
      <c r="I3" s="4">
        <v>2</v>
      </c>
      <c r="J3" s="4">
        <v>10</v>
      </c>
      <c r="K3" s="4" t="s">
        <v>30</v>
      </c>
      <c r="L3" s="4">
        <v>1060</v>
      </c>
      <c r="M3" s="4">
        <v>1060</v>
      </c>
      <c r="N3" s="4" t="s">
        <v>40</v>
      </c>
      <c r="O3" s="4" t="s">
        <v>32</v>
      </c>
      <c r="P3" s="4" t="s">
        <v>33</v>
      </c>
      <c r="Q3" s="4">
        <v>0</v>
      </c>
      <c r="R3" s="7">
        <v>44942</v>
      </c>
      <c r="S3" s="6">
        <v>45021</v>
      </c>
      <c r="T3" s="4" t="s">
        <v>34</v>
      </c>
      <c r="U3" s="4">
        <v>1060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45016</v>
      </c>
      <c r="G4" s="6">
        <v>45018</v>
      </c>
      <c r="H4" s="4">
        <v>1</v>
      </c>
      <c r="I4" s="4">
        <v>2</v>
      </c>
      <c r="J4" s="4">
        <v>2</v>
      </c>
      <c r="K4" s="4" t="s">
        <v>30</v>
      </c>
      <c r="L4" s="4">
        <v>534</v>
      </c>
      <c r="M4" s="4">
        <v>534</v>
      </c>
      <c r="N4" s="4" t="s">
        <v>46</v>
      </c>
      <c r="O4" s="4" t="s">
        <v>32</v>
      </c>
      <c r="P4" s="4" t="s">
        <v>33</v>
      </c>
      <c r="Q4" s="4">
        <v>0</v>
      </c>
      <c r="R4" s="7">
        <v>44989</v>
      </c>
      <c r="S4" s="6">
        <v>45021</v>
      </c>
      <c r="T4" s="4" t="s">
        <v>34</v>
      </c>
      <c r="U4" s="4">
        <v>534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45017</v>
      </c>
      <c r="G5" s="6">
        <v>45018</v>
      </c>
      <c r="H5" s="4">
        <v>1</v>
      </c>
      <c r="I5" s="4">
        <v>1</v>
      </c>
      <c r="J5" s="4">
        <v>1</v>
      </c>
      <c r="K5" s="4" t="s">
        <v>30</v>
      </c>
      <c r="L5" s="4">
        <v>93</v>
      </c>
      <c r="M5" s="4">
        <v>93</v>
      </c>
      <c r="N5" s="4" t="s">
        <v>52</v>
      </c>
      <c r="O5" s="4" t="s">
        <v>32</v>
      </c>
      <c r="P5" s="4" t="s">
        <v>33</v>
      </c>
      <c r="Q5" s="4">
        <v>0</v>
      </c>
      <c r="R5" s="7">
        <v>44999</v>
      </c>
      <c r="S5" s="6">
        <v>45021</v>
      </c>
      <c r="T5" s="4" t="s">
        <v>34</v>
      </c>
      <c r="U5" s="4">
        <v>93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45017</v>
      </c>
      <c r="G6" s="6">
        <v>45018</v>
      </c>
      <c r="H6" s="4">
        <v>1</v>
      </c>
      <c r="I6" s="4">
        <v>1</v>
      </c>
      <c r="J6" s="4">
        <v>1</v>
      </c>
      <c r="K6" s="4" t="s">
        <v>30</v>
      </c>
      <c r="L6" s="4">
        <v>268</v>
      </c>
      <c r="M6" s="4">
        <v>268</v>
      </c>
      <c r="N6" s="4" t="s">
        <v>58</v>
      </c>
      <c r="O6" s="4" t="s">
        <v>32</v>
      </c>
      <c r="P6" s="4" t="s">
        <v>33</v>
      </c>
      <c r="Q6" s="4">
        <v>0</v>
      </c>
      <c r="R6" s="7">
        <v>45004</v>
      </c>
      <c r="S6" s="6">
        <v>45021</v>
      </c>
      <c r="T6" s="4" t="s">
        <v>34</v>
      </c>
      <c r="U6" s="4">
        <v>268</v>
      </c>
      <c r="V6" s="4">
        <v>0</v>
      </c>
      <c r="W6" s="4">
        <v>0</v>
      </c>
      <c r="X6" s="4" t="s">
        <v>59</v>
      </c>
      <c r="Y6" s="4" t="s">
        <v>48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56</v>
      </c>
      <c r="E7" s="4" t="s">
        <v>61</v>
      </c>
      <c r="F7" s="6">
        <v>45017</v>
      </c>
      <c r="G7" s="6">
        <v>45018</v>
      </c>
      <c r="H7" s="4">
        <v>1</v>
      </c>
      <c r="I7" s="4">
        <v>1</v>
      </c>
      <c r="J7" s="4">
        <v>1</v>
      </c>
      <c r="K7" s="4" t="s">
        <v>30</v>
      </c>
      <c r="L7" s="4">
        <v>268</v>
      </c>
      <c r="M7" s="4">
        <v>268</v>
      </c>
      <c r="N7" s="4" t="s">
        <v>62</v>
      </c>
      <c r="O7" s="4" t="s">
        <v>32</v>
      </c>
      <c r="P7" s="4" t="s">
        <v>33</v>
      </c>
      <c r="Q7" s="4">
        <v>0</v>
      </c>
      <c r="R7" s="7">
        <v>45004</v>
      </c>
      <c r="S7" s="6">
        <v>45021</v>
      </c>
      <c r="T7" s="4" t="s">
        <v>34</v>
      </c>
      <c r="U7" s="4">
        <v>268</v>
      </c>
      <c r="V7" s="4">
        <v>0</v>
      </c>
      <c r="W7" s="4">
        <v>0</v>
      </c>
      <c r="X7" s="4" t="s">
        <v>63</v>
      </c>
      <c r="Y7" s="4" t="s">
        <v>48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45017</v>
      </c>
      <c r="G8" s="6">
        <v>45018</v>
      </c>
      <c r="H8" s="4">
        <v>1</v>
      </c>
      <c r="I8" s="4">
        <v>1</v>
      </c>
      <c r="J8" s="4">
        <v>1</v>
      </c>
      <c r="K8" s="4" t="s">
        <v>30</v>
      </c>
      <c r="L8" s="4">
        <v>82</v>
      </c>
      <c r="M8" s="4">
        <v>82</v>
      </c>
      <c r="N8" s="4" t="s">
        <v>67</v>
      </c>
      <c r="O8" s="4" t="s">
        <v>32</v>
      </c>
      <c r="P8" s="4" t="s">
        <v>33</v>
      </c>
      <c r="Q8" s="4">
        <v>0</v>
      </c>
      <c r="R8" s="7">
        <v>45008</v>
      </c>
      <c r="S8" s="6">
        <v>45021</v>
      </c>
      <c r="T8" s="4" t="s">
        <v>34</v>
      </c>
      <c r="U8" s="4">
        <v>82</v>
      </c>
      <c r="V8" s="4">
        <v>0</v>
      </c>
      <c r="W8" s="4">
        <v>0</v>
      </c>
      <c r="X8" s="4" t="s">
        <v>68</v>
      </c>
      <c r="Y8" s="4" t="s">
        <v>48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65</v>
      </c>
      <c r="E9" s="4" t="s">
        <v>70</v>
      </c>
      <c r="F9" s="6">
        <v>45017</v>
      </c>
      <c r="G9" s="6">
        <v>45018</v>
      </c>
      <c r="H9" s="4">
        <v>1</v>
      </c>
      <c r="I9" s="4">
        <v>1</v>
      </c>
      <c r="J9" s="4">
        <v>1</v>
      </c>
      <c r="K9" s="4" t="s">
        <v>30</v>
      </c>
      <c r="L9" s="4">
        <v>82</v>
      </c>
      <c r="M9" s="4">
        <v>82</v>
      </c>
      <c r="N9" s="4" t="s">
        <v>71</v>
      </c>
      <c r="O9" s="4" t="s">
        <v>32</v>
      </c>
      <c r="P9" s="4" t="s">
        <v>33</v>
      </c>
      <c r="Q9" s="4">
        <v>0</v>
      </c>
      <c r="R9" s="7">
        <v>45008</v>
      </c>
      <c r="S9" s="6">
        <v>45021</v>
      </c>
      <c r="T9" s="4" t="s">
        <v>34</v>
      </c>
      <c r="U9" s="4">
        <v>82</v>
      </c>
      <c r="V9" s="4">
        <v>0</v>
      </c>
      <c r="W9" s="4">
        <v>0</v>
      </c>
      <c r="X9" s="4" t="s">
        <v>72</v>
      </c>
      <c r="Y9" s="4" t="s">
        <v>48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45016</v>
      </c>
      <c r="G10" s="6">
        <v>45018</v>
      </c>
      <c r="H10" s="4">
        <v>1</v>
      </c>
      <c r="I10" s="4">
        <v>2</v>
      </c>
      <c r="J10" s="4">
        <v>2</v>
      </c>
      <c r="K10" s="4" t="s">
        <v>30</v>
      </c>
      <c r="L10" s="4">
        <v>266</v>
      </c>
      <c r="M10" s="4">
        <v>266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45011</v>
      </c>
      <c r="S10" s="6">
        <v>45021</v>
      </c>
      <c r="T10" s="4" t="s">
        <v>34</v>
      </c>
      <c r="U10" s="4">
        <v>266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45017</v>
      </c>
      <c r="G11" s="6">
        <v>45018</v>
      </c>
      <c r="H11" s="4">
        <v>1</v>
      </c>
      <c r="I11" s="4">
        <v>1</v>
      </c>
      <c r="J11" s="4">
        <v>1</v>
      </c>
      <c r="K11" s="4" t="s">
        <v>30</v>
      </c>
      <c r="L11" s="4">
        <v>73</v>
      </c>
      <c r="M11" s="4">
        <v>73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45012</v>
      </c>
      <c r="S11" s="6">
        <v>45021</v>
      </c>
      <c r="T11" s="4" t="s">
        <v>34</v>
      </c>
      <c r="U11" s="4">
        <v>73</v>
      </c>
      <c r="V11" s="4">
        <v>0</v>
      </c>
      <c r="W11" s="4">
        <v>0</v>
      </c>
      <c r="X11" s="4" t="s">
        <v>83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45015</v>
      </c>
      <c r="G12" s="6">
        <v>45018</v>
      </c>
      <c r="H12" s="4">
        <v>1</v>
      </c>
      <c r="I12" s="4">
        <v>3</v>
      </c>
      <c r="J12" s="4">
        <v>3</v>
      </c>
      <c r="K12" s="4" t="s">
        <v>30</v>
      </c>
      <c r="L12" s="4">
        <v>966</v>
      </c>
      <c r="M12" s="4">
        <v>966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45013</v>
      </c>
      <c r="S12" s="6">
        <v>45021</v>
      </c>
      <c r="T12" s="4" t="s">
        <v>34</v>
      </c>
      <c r="U12" s="4">
        <v>966</v>
      </c>
      <c r="V12" s="4">
        <v>0</v>
      </c>
      <c r="W12" s="4">
        <v>0</v>
      </c>
      <c r="X12" s="4" t="s">
        <v>89</v>
      </c>
      <c r="Y12" s="4" t="s">
        <v>48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45017</v>
      </c>
      <c r="G13" s="6">
        <v>45018</v>
      </c>
      <c r="H13" s="4">
        <v>2</v>
      </c>
      <c r="I13" s="4">
        <v>1</v>
      </c>
      <c r="J13" s="4">
        <v>2</v>
      </c>
      <c r="K13" s="4" t="s">
        <v>30</v>
      </c>
      <c r="L13" s="4">
        <v>120</v>
      </c>
      <c r="M13" s="4">
        <v>120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45013</v>
      </c>
      <c r="S13" s="6">
        <v>45021</v>
      </c>
      <c r="T13" s="4" t="s">
        <v>34</v>
      </c>
      <c r="U13" s="4">
        <v>120</v>
      </c>
      <c r="V13" s="4">
        <v>0</v>
      </c>
      <c r="W13" s="4">
        <v>0</v>
      </c>
      <c r="X13" s="4" t="s">
        <v>94</v>
      </c>
      <c r="Y13" s="4" t="s">
        <v>48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45017</v>
      </c>
      <c r="G14" s="6">
        <v>45018</v>
      </c>
      <c r="H14" s="4">
        <v>1</v>
      </c>
      <c r="I14" s="4">
        <v>1</v>
      </c>
      <c r="J14" s="4">
        <v>1</v>
      </c>
      <c r="K14" s="4" t="s">
        <v>30</v>
      </c>
      <c r="L14" s="4">
        <v>48</v>
      </c>
      <c r="M14" s="4">
        <v>48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45016</v>
      </c>
      <c r="S14" s="6">
        <v>45021</v>
      </c>
      <c r="T14" s="4" t="s">
        <v>34</v>
      </c>
      <c r="U14" s="4">
        <v>48</v>
      </c>
      <c r="V14" s="4">
        <v>0</v>
      </c>
      <c r="W14" s="4">
        <v>0</v>
      </c>
      <c r="X14" s="4" t="s">
        <v>99</v>
      </c>
      <c r="Y14" s="4" t="s">
        <v>48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6">
        <v>45017</v>
      </c>
      <c r="G15" s="6">
        <v>45018</v>
      </c>
      <c r="H15" s="4">
        <v>1</v>
      </c>
      <c r="I15" s="4">
        <v>1</v>
      </c>
      <c r="J15" s="4">
        <v>1</v>
      </c>
      <c r="K15" s="4" t="s">
        <v>30</v>
      </c>
      <c r="L15" s="4">
        <v>47</v>
      </c>
      <c r="M15" s="4">
        <v>47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45017</v>
      </c>
      <c r="S15" s="6">
        <v>45021</v>
      </c>
      <c r="T15" s="4" t="s">
        <v>34</v>
      </c>
      <c r="U15" s="4">
        <v>47</v>
      </c>
      <c r="V15" s="4">
        <v>0</v>
      </c>
      <c r="W15" s="4">
        <v>0</v>
      </c>
      <c r="X15" s="4" t="s">
        <v>104</v>
      </c>
      <c r="Y15" s="4" t="s">
        <v>105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107</v>
      </c>
      <c r="E16" s="4" t="s">
        <v>108</v>
      </c>
      <c r="F16" s="6">
        <v>45017</v>
      </c>
      <c r="G16" s="6">
        <v>45018</v>
      </c>
      <c r="H16" s="4">
        <v>1</v>
      </c>
      <c r="I16" s="4">
        <v>1</v>
      </c>
      <c r="J16" s="4">
        <v>1</v>
      </c>
      <c r="K16" s="4" t="s">
        <v>30</v>
      </c>
      <c r="L16" s="4">
        <v>62</v>
      </c>
      <c r="M16" s="4">
        <v>62</v>
      </c>
      <c r="N16" s="4" t="s">
        <v>109</v>
      </c>
      <c r="O16" s="4" t="s">
        <v>32</v>
      </c>
      <c r="P16" s="4" t="s">
        <v>33</v>
      </c>
      <c r="Q16" s="4">
        <v>0</v>
      </c>
      <c r="R16" s="7">
        <v>45017</v>
      </c>
      <c r="S16" s="6">
        <v>45021</v>
      </c>
      <c r="T16" s="4" t="s">
        <v>34</v>
      </c>
      <c r="U16" s="4">
        <v>62</v>
      </c>
      <c r="V16" s="4">
        <v>0</v>
      </c>
      <c r="W16" s="4">
        <v>0</v>
      </c>
      <c r="X16" s="4" t="s">
        <v>110</v>
      </c>
      <c r="Y16" s="4" t="s">
        <v>111</v>
      </c>
    </row>
    <row r="17" s="4" customFormat="1" spans="1:25">
      <c r="A17" s="4" t="s">
        <v>112</v>
      </c>
      <c r="B17" s="4" t="s">
        <v>26</v>
      </c>
      <c r="C17" s="4" t="s">
        <v>27</v>
      </c>
      <c r="D17" s="4" t="s">
        <v>113</v>
      </c>
      <c r="E17" s="4" t="s">
        <v>29</v>
      </c>
      <c r="F17" s="6">
        <v>45017</v>
      </c>
      <c r="G17" s="6">
        <v>45018</v>
      </c>
      <c r="H17" s="4">
        <v>1</v>
      </c>
      <c r="I17" s="4">
        <v>1</v>
      </c>
      <c r="J17" s="4">
        <v>1</v>
      </c>
      <c r="K17" s="4" t="s">
        <v>30</v>
      </c>
      <c r="L17" s="4">
        <v>93</v>
      </c>
      <c r="M17" s="4">
        <v>93</v>
      </c>
      <c r="N17" s="4" t="s">
        <v>114</v>
      </c>
      <c r="O17" s="4" t="s">
        <v>32</v>
      </c>
      <c r="P17" s="4" t="s">
        <v>33</v>
      </c>
      <c r="Q17" s="4">
        <v>0</v>
      </c>
      <c r="R17" s="7">
        <v>45017</v>
      </c>
      <c r="S17" s="6">
        <v>45021</v>
      </c>
      <c r="T17" s="4" t="s">
        <v>34</v>
      </c>
      <c r="U17" s="4">
        <v>93</v>
      </c>
      <c r="V17" s="4">
        <v>0</v>
      </c>
      <c r="W17" s="4">
        <v>0</v>
      </c>
      <c r="X17" s="4" t="s">
        <v>115</v>
      </c>
      <c r="Y17" s="4" t="s">
        <v>116</v>
      </c>
    </row>
    <row r="18" s="4" customFormat="1" spans="1:25">
      <c r="A18" s="4" t="s">
        <v>117</v>
      </c>
      <c r="B18" s="4" t="s">
        <v>26</v>
      </c>
      <c r="C18" s="4" t="s">
        <v>27</v>
      </c>
      <c r="D18" s="4" t="s">
        <v>118</v>
      </c>
      <c r="E18" s="4" t="s">
        <v>119</v>
      </c>
      <c r="F18" s="6">
        <v>45016</v>
      </c>
      <c r="G18" s="6">
        <v>45019</v>
      </c>
      <c r="H18" s="4">
        <v>1</v>
      </c>
      <c r="I18" s="4">
        <v>3</v>
      </c>
      <c r="J18" s="4">
        <v>3</v>
      </c>
      <c r="K18" s="4" t="s">
        <v>30</v>
      </c>
      <c r="L18" s="4">
        <v>735</v>
      </c>
      <c r="M18" s="4">
        <v>735</v>
      </c>
      <c r="N18" s="4" t="s">
        <v>120</v>
      </c>
      <c r="O18" s="4" t="s">
        <v>121</v>
      </c>
      <c r="P18" s="4" t="s">
        <v>33</v>
      </c>
      <c r="Q18" s="4">
        <v>0</v>
      </c>
      <c r="R18" s="7">
        <v>44833</v>
      </c>
      <c r="S18" s="6">
        <v>45022</v>
      </c>
      <c r="T18" s="4" t="s">
        <v>34</v>
      </c>
      <c r="U18" s="4">
        <v>735</v>
      </c>
      <c r="V18" s="4">
        <v>0</v>
      </c>
      <c r="W18" s="4">
        <v>0</v>
      </c>
      <c r="X18" s="4" t="s">
        <v>122</v>
      </c>
      <c r="Y18" s="4" t="s">
        <v>123</v>
      </c>
    </row>
    <row r="19" s="4" customFormat="1" spans="1:25">
      <c r="A19" s="4" t="s">
        <v>124</v>
      </c>
      <c r="B19" s="4" t="s">
        <v>26</v>
      </c>
      <c r="C19" s="4" t="s">
        <v>27</v>
      </c>
      <c r="D19" s="4" t="s">
        <v>125</v>
      </c>
      <c r="E19" s="4" t="s">
        <v>92</v>
      </c>
      <c r="F19" s="6">
        <v>45018</v>
      </c>
      <c r="G19" s="6">
        <v>45019</v>
      </c>
      <c r="H19" s="4">
        <v>1</v>
      </c>
      <c r="I19" s="4">
        <v>1</v>
      </c>
      <c r="J19" s="4">
        <v>1</v>
      </c>
      <c r="K19" s="4" t="s">
        <v>30</v>
      </c>
      <c r="L19" s="4">
        <v>72</v>
      </c>
      <c r="M19" s="4">
        <v>72</v>
      </c>
      <c r="N19" s="4" t="s">
        <v>126</v>
      </c>
      <c r="O19" s="4" t="s">
        <v>121</v>
      </c>
      <c r="P19" s="4" t="s">
        <v>33</v>
      </c>
      <c r="Q19" s="4">
        <v>0</v>
      </c>
      <c r="R19" s="7">
        <v>44944</v>
      </c>
      <c r="S19" s="6">
        <v>45022</v>
      </c>
      <c r="T19" s="4" t="s">
        <v>34</v>
      </c>
      <c r="U19" s="4">
        <v>72</v>
      </c>
      <c r="V19" s="4">
        <v>0</v>
      </c>
      <c r="W19" s="4">
        <v>0</v>
      </c>
      <c r="X19" s="4" t="s">
        <v>127</v>
      </c>
      <c r="Y19" s="4" t="s">
        <v>48</v>
      </c>
    </row>
    <row r="20" s="4" customFormat="1" spans="1:25">
      <c r="A20" s="4" t="s">
        <v>128</v>
      </c>
      <c r="B20" s="4" t="s">
        <v>26</v>
      </c>
      <c r="C20" s="4" t="s">
        <v>27</v>
      </c>
      <c r="D20" s="4" t="s">
        <v>56</v>
      </c>
      <c r="E20" s="4" t="s">
        <v>57</v>
      </c>
      <c r="F20" s="6">
        <v>45018</v>
      </c>
      <c r="G20" s="6">
        <v>45019</v>
      </c>
      <c r="H20" s="4">
        <v>1</v>
      </c>
      <c r="I20" s="4">
        <v>1</v>
      </c>
      <c r="J20" s="4">
        <v>1</v>
      </c>
      <c r="K20" s="4" t="s">
        <v>30</v>
      </c>
      <c r="L20" s="4">
        <v>268</v>
      </c>
      <c r="M20" s="4">
        <v>268</v>
      </c>
      <c r="N20" s="4" t="s">
        <v>58</v>
      </c>
      <c r="O20" s="4" t="s">
        <v>121</v>
      </c>
      <c r="P20" s="4" t="s">
        <v>33</v>
      </c>
      <c r="Q20" s="4">
        <v>0</v>
      </c>
      <c r="R20" s="7">
        <v>45004</v>
      </c>
      <c r="S20" s="6">
        <v>45022</v>
      </c>
      <c r="T20" s="4" t="s">
        <v>34</v>
      </c>
      <c r="U20" s="4">
        <v>268</v>
      </c>
      <c r="V20" s="4">
        <v>0</v>
      </c>
      <c r="W20" s="4">
        <v>0</v>
      </c>
      <c r="X20" s="4" t="s">
        <v>129</v>
      </c>
      <c r="Y20" s="4" t="s">
        <v>48</v>
      </c>
    </row>
    <row r="21" s="4" customFormat="1" spans="1:25">
      <c r="A21" s="4" t="s">
        <v>130</v>
      </c>
      <c r="B21" s="4" t="s">
        <v>26</v>
      </c>
      <c r="C21" s="4" t="s">
        <v>27</v>
      </c>
      <c r="D21" s="4" t="s">
        <v>56</v>
      </c>
      <c r="E21" s="4" t="s">
        <v>61</v>
      </c>
      <c r="F21" s="6">
        <v>45018</v>
      </c>
      <c r="G21" s="6">
        <v>45019</v>
      </c>
      <c r="H21" s="4">
        <v>1</v>
      </c>
      <c r="I21" s="4">
        <v>1</v>
      </c>
      <c r="J21" s="4">
        <v>1</v>
      </c>
      <c r="K21" s="4" t="s">
        <v>30</v>
      </c>
      <c r="L21" s="4">
        <v>268</v>
      </c>
      <c r="M21" s="4">
        <v>268</v>
      </c>
      <c r="N21" s="4" t="s">
        <v>62</v>
      </c>
      <c r="O21" s="4" t="s">
        <v>121</v>
      </c>
      <c r="P21" s="4" t="s">
        <v>33</v>
      </c>
      <c r="Q21" s="4">
        <v>0</v>
      </c>
      <c r="R21" s="7">
        <v>45004</v>
      </c>
      <c r="S21" s="6">
        <v>45022</v>
      </c>
      <c r="T21" s="4" t="s">
        <v>34</v>
      </c>
      <c r="U21" s="4">
        <v>268</v>
      </c>
      <c r="V21" s="4">
        <v>0</v>
      </c>
      <c r="W21" s="4">
        <v>0</v>
      </c>
      <c r="X21" s="4" t="s">
        <v>131</v>
      </c>
      <c r="Y21" s="4" t="s">
        <v>132</v>
      </c>
    </row>
    <row r="22" s="4" customFormat="1" spans="1:25">
      <c r="A22" s="4" t="s">
        <v>133</v>
      </c>
      <c r="B22" s="4" t="s">
        <v>26</v>
      </c>
      <c r="C22" s="4" t="s">
        <v>27</v>
      </c>
      <c r="D22" s="4" t="s">
        <v>134</v>
      </c>
      <c r="E22" s="4" t="s">
        <v>135</v>
      </c>
      <c r="F22" s="6">
        <v>45016</v>
      </c>
      <c r="G22" s="6">
        <v>45019</v>
      </c>
      <c r="H22" s="4">
        <v>1</v>
      </c>
      <c r="I22" s="4">
        <v>3</v>
      </c>
      <c r="J22" s="4">
        <v>3</v>
      </c>
      <c r="K22" s="4" t="s">
        <v>30</v>
      </c>
      <c r="L22" s="4">
        <v>578</v>
      </c>
      <c r="M22" s="4">
        <v>578</v>
      </c>
      <c r="N22" s="4" t="s">
        <v>136</v>
      </c>
      <c r="O22" s="4" t="s">
        <v>121</v>
      </c>
      <c r="P22" s="4" t="s">
        <v>33</v>
      </c>
      <c r="Q22" s="4">
        <v>0</v>
      </c>
      <c r="R22" s="7">
        <v>45016</v>
      </c>
      <c r="S22" s="6">
        <v>45022</v>
      </c>
      <c r="T22" s="4" t="s">
        <v>34</v>
      </c>
      <c r="U22" s="4">
        <v>578</v>
      </c>
      <c r="V22" s="4">
        <v>0</v>
      </c>
      <c r="W22" s="4">
        <v>0</v>
      </c>
      <c r="X22" s="4" t="s">
        <v>137</v>
      </c>
      <c r="Y22" s="4" t="s">
        <v>138</v>
      </c>
    </row>
    <row r="23" s="4" customFormat="1" spans="1:25">
      <c r="A23" s="4" t="s">
        <v>139</v>
      </c>
      <c r="B23" s="4" t="s">
        <v>26</v>
      </c>
      <c r="C23" s="4" t="s">
        <v>27</v>
      </c>
      <c r="D23" s="4" t="s">
        <v>65</v>
      </c>
      <c r="E23" s="4" t="s">
        <v>140</v>
      </c>
      <c r="F23" s="6">
        <v>45018</v>
      </c>
      <c r="G23" s="6">
        <v>45019</v>
      </c>
      <c r="H23" s="4">
        <v>1</v>
      </c>
      <c r="I23" s="4">
        <v>1</v>
      </c>
      <c r="J23" s="4">
        <v>1</v>
      </c>
      <c r="K23" s="4" t="s">
        <v>30</v>
      </c>
      <c r="L23" s="4">
        <v>116</v>
      </c>
      <c r="M23" s="4">
        <v>116</v>
      </c>
      <c r="N23" s="4" t="s">
        <v>141</v>
      </c>
      <c r="O23" s="4" t="s">
        <v>121</v>
      </c>
      <c r="P23" s="4" t="s">
        <v>33</v>
      </c>
      <c r="Q23" s="4">
        <v>0</v>
      </c>
      <c r="R23" s="7">
        <v>45017</v>
      </c>
      <c r="S23" s="6">
        <v>45022</v>
      </c>
      <c r="T23" s="4" t="s">
        <v>34</v>
      </c>
      <c r="U23" s="4">
        <v>116</v>
      </c>
      <c r="V23" s="4">
        <v>0</v>
      </c>
      <c r="W23" s="4">
        <v>0</v>
      </c>
      <c r="X23" s="4" t="s">
        <v>142</v>
      </c>
      <c r="Y23" s="4" t="s">
        <v>143</v>
      </c>
    </row>
    <row r="24" s="4" customFormat="1" spans="1:25">
      <c r="A24" s="4" t="s">
        <v>144</v>
      </c>
      <c r="B24" s="4" t="s">
        <v>26</v>
      </c>
      <c r="C24" s="4" t="s">
        <v>27</v>
      </c>
      <c r="D24" s="4" t="s">
        <v>145</v>
      </c>
      <c r="E24" s="4" t="s">
        <v>146</v>
      </c>
      <c r="F24" s="6">
        <v>45017</v>
      </c>
      <c r="G24" s="6">
        <v>45019</v>
      </c>
      <c r="H24" s="4">
        <v>1</v>
      </c>
      <c r="I24" s="4">
        <v>2</v>
      </c>
      <c r="J24" s="4">
        <v>2</v>
      </c>
      <c r="K24" s="4" t="s">
        <v>30</v>
      </c>
      <c r="L24" s="4">
        <v>200</v>
      </c>
      <c r="M24" s="4">
        <v>200</v>
      </c>
      <c r="N24" s="4" t="s">
        <v>147</v>
      </c>
      <c r="O24" s="4" t="s">
        <v>121</v>
      </c>
      <c r="P24" s="4" t="s">
        <v>33</v>
      </c>
      <c r="Q24" s="4">
        <v>0</v>
      </c>
      <c r="R24" s="7">
        <v>45017</v>
      </c>
      <c r="S24" s="6">
        <v>45022</v>
      </c>
      <c r="T24" s="4" t="s">
        <v>34</v>
      </c>
      <c r="U24" s="4">
        <v>200</v>
      </c>
      <c r="V24" s="4">
        <v>0</v>
      </c>
      <c r="W24" s="4">
        <v>0</v>
      </c>
      <c r="X24" s="4" t="s">
        <v>148</v>
      </c>
      <c r="Y24" s="4" t="s">
        <v>149</v>
      </c>
    </row>
    <row r="25" s="4" customFormat="1" spans="1:25">
      <c r="A25" s="4" t="s">
        <v>150</v>
      </c>
      <c r="B25" s="4" t="s">
        <v>26</v>
      </c>
      <c r="C25" s="4" t="s">
        <v>27</v>
      </c>
      <c r="D25" s="4" t="s">
        <v>151</v>
      </c>
      <c r="E25" s="4" t="s">
        <v>152</v>
      </c>
      <c r="F25" s="6">
        <v>45018</v>
      </c>
      <c r="G25" s="6">
        <v>45019</v>
      </c>
      <c r="H25" s="4">
        <v>1</v>
      </c>
      <c r="I25" s="4">
        <v>1</v>
      </c>
      <c r="J25" s="4">
        <v>1</v>
      </c>
      <c r="K25" s="4" t="s">
        <v>30</v>
      </c>
      <c r="L25" s="4">
        <v>50</v>
      </c>
      <c r="M25" s="4">
        <v>50</v>
      </c>
      <c r="N25" s="4" t="s">
        <v>153</v>
      </c>
      <c r="O25" s="4" t="s">
        <v>121</v>
      </c>
      <c r="P25" s="4" t="s">
        <v>33</v>
      </c>
      <c r="Q25" s="4">
        <v>0</v>
      </c>
      <c r="R25" s="7">
        <v>45018</v>
      </c>
      <c r="S25" s="6">
        <v>45022</v>
      </c>
      <c r="T25" s="4" t="s">
        <v>34</v>
      </c>
      <c r="U25" s="4">
        <v>50</v>
      </c>
      <c r="V25" s="4">
        <v>0</v>
      </c>
      <c r="W25" s="4">
        <v>0</v>
      </c>
      <c r="X25" s="4" t="s">
        <v>154</v>
      </c>
      <c r="Y25" s="4" t="s">
        <v>155</v>
      </c>
    </row>
    <row r="26" s="4" customFormat="1" spans="1:29">
      <c r="A26" s="4" t="s">
        <v>156</v>
      </c>
      <c r="B26" s="4" t="s">
        <v>26</v>
      </c>
      <c r="C26" s="4" t="s">
        <v>157</v>
      </c>
      <c r="D26" s="4" t="s">
        <v>158</v>
      </c>
      <c r="E26" s="4" t="s">
        <v>81</v>
      </c>
      <c r="F26" s="6">
        <v>45009</v>
      </c>
      <c r="G26" s="6">
        <v>45011</v>
      </c>
      <c r="H26" s="4">
        <v>5</v>
      </c>
      <c r="I26" s="4">
        <v>2</v>
      </c>
      <c r="J26" s="4">
        <v>10</v>
      </c>
      <c r="K26" s="4" t="s">
        <v>30</v>
      </c>
      <c r="L26" s="4">
        <v>11.26</v>
      </c>
      <c r="M26" s="4">
        <v>11.26</v>
      </c>
      <c r="N26" s="4" t="s">
        <v>159</v>
      </c>
      <c r="O26" s="4" t="s">
        <v>121</v>
      </c>
      <c r="P26" s="4" t="s">
        <v>33</v>
      </c>
      <c r="Q26" s="4">
        <v>0</v>
      </c>
      <c r="R26" s="7">
        <v>44991.7457407407</v>
      </c>
      <c r="S26" s="6">
        <v>45022</v>
      </c>
      <c r="T26" s="4" t="s">
        <v>34</v>
      </c>
      <c r="U26" s="4">
        <v>11.26</v>
      </c>
      <c r="V26" s="4">
        <v>0</v>
      </c>
      <c r="W26" s="4">
        <v>0</v>
      </c>
      <c r="X26" s="4" t="s">
        <v>160</v>
      </c>
      <c r="Y26" s="4">
        <v>260524513</v>
      </c>
      <c r="Z26" s="4">
        <v>260525819</v>
      </c>
      <c r="AA26" s="4">
        <v>260525821</v>
      </c>
      <c r="AB26" s="4">
        <v>260525818</v>
      </c>
      <c r="AC26" s="4" t="s">
        <v>161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workbookViewId="0">
      <selection activeCell="A34" sqref="A34:D37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162</v>
      </c>
    </row>
    <row r="2" s="4" customFormat="1" spans="1:9">
      <c r="A2" s="5">
        <v>21845886185</v>
      </c>
      <c r="B2" s="6">
        <v>45017</v>
      </c>
      <c r="C2" s="6">
        <v>45018</v>
      </c>
      <c r="D2" s="4">
        <v>56</v>
      </c>
      <c r="E2" s="4" t="str">
        <f>VLOOKUP(A2,HOP!A:L,12,0)</f>
        <v>56.00</v>
      </c>
      <c r="F2" s="4" t="str">
        <f>VLOOKUP(A2,HOP!A:C,3,0)</f>
        <v>2831957</v>
      </c>
      <c r="G2" s="4">
        <f>D2-E2</f>
        <v>0</v>
      </c>
      <c r="H2" s="4" t="str">
        <f>$H$1&amp;F2</f>
        <v>，2831957</v>
      </c>
      <c r="I2" s="4" t="str">
        <f>VLOOKUP(A2,HOP!A:U,21,0)</f>
        <v>直采</v>
      </c>
    </row>
    <row r="3" s="4" customFormat="1" spans="1:9">
      <c r="A3" s="5">
        <v>999222228887505</v>
      </c>
      <c r="B3" s="6">
        <v>45016</v>
      </c>
      <c r="C3" s="6">
        <v>45018</v>
      </c>
      <c r="D3" s="4">
        <v>1060</v>
      </c>
      <c r="E3" s="4" t="str">
        <f>VLOOKUP(A3,HOP!A:L,12,0)</f>
        <v>1060.00</v>
      </c>
      <c r="F3" s="4" t="str">
        <f>VLOOKUP(A3,HOP!A:C,3,0)</f>
        <v>2954039</v>
      </c>
      <c r="G3" s="4">
        <f t="shared" ref="G3:G26" si="0">D3-E3</f>
        <v>0</v>
      </c>
      <c r="H3" s="4" t="str">
        <f t="shared" ref="H3:H26" si="1">$H$1&amp;F3</f>
        <v>，2954039</v>
      </c>
      <c r="I3" s="4" t="str">
        <f>VLOOKUP(A3,HOP!A:U,21,0)</f>
        <v>直采</v>
      </c>
    </row>
    <row r="4" s="4" customFormat="1" spans="1:9">
      <c r="A4" s="5">
        <v>999223004435861</v>
      </c>
      <c r="B4" s="6">
        <v>45016</v>
      </c>
      <c r="C4" s="6">
        <v>45018</v>
      </c>
      <c r="D4" s="4">
        <v>534</v>
      </c>
      <c r="E4" s="4" t="str">
        <f>VLOOKUP(A4,HOP!A:L,12,0)</f>
        <v>534.00</v>
      </c>
      <c r="F4" s="4" t="str">
        <f>VLOOKUP(A4,HOP!A:C,3,0)</f>
        <v>3089144</v>
      </c>
      <c r="G4" s="4">
        <f t="shared" si="0"/>
        <v>0</v>
      </c>
      <c r="H4" s="4" t="str">
        <f t="shared" si="1"/>
        <v>，3089144</v>
      </c>
      <c r="I4" s="4" t="str">
        <f>VLOOKUP(A4,HOP!A:U,21,0)</f>
        <v>直连</v>
      </c>
    </row>
    <row r="5" s="4" customFormat="1" spans="1:9">
      <c r="A5" s="5">
        <v>999223175409815</v>
      </c>
      <c r="B5" s="6">
        <v>45017</v>
      </c>
      <c r="C5" s="6">
        <v>45018</v>
      </c>
      <c r="D5" s="4">
        <v>93</v>
      </c>
      <c r="E5" s="4" t="str">
        <f>VLOOKUP(A5,HOP!A:L,12,0)</f>
        <v>93.00</v>
      </c>
      <c r="F5" s="4" t="str">
        <f>VLOOKUP(A5,HOP!A:C,3,0)</f>
        <v>3131859</v>
      </c>
      <c r="G5" s="4">
        <f t="shared" si="0"/>
        <v>0</v>
      </c>
      <c r="H5" s="4" t="str">
        <f t="shared" si="1"/>
        <v>，3131859</v>
      </c>
      <c r="I5" s="4" t="str">
        <f>VLOOKUP(A5,HOP!A:U,21,0)</f>
        <v>直采</v>
      </c>
    </row>
    <row r="6" s="4" customFormat="1" spans="1:9">
      <c r="A6" s="5">
        <v>999223256229236</v>
      </c>
      <c r="B6" s="6">
        <v>45017</v>
      </c>
      <c r="C6" s="6">
        <v>45018</v>
      </c>
      <c r="D6" s="4">
        <v>268</v>
      </c>
      <c r="E6" s="4" t="str">
        <f>VLOOKUP(A6,HOP!A:L,12,0)</f>
        <v>268.00</v>
      </c>
      <c r="F6" s="4" t="str">
        <f>VLOOKUP(A6,HOP!A:C,3,0)</f>
        <v>3153577</v>
      </c>
      <c r="G6" s="4">
        <f t="shared" si="0"/>
        <v>0</v>
      </c>
      <c r="H6" s="4" t="str">
        <f t="shared" si="1"/>
        <v>，3153577</v>
      </c>
      <c r="I6" s="4" t="str">
        <f>VLOOKUP(A6,HOP!A:U,21,0)</f>
        <v>直采</v>
      </c>
    </row>
    <row r="7" s="4" customFormat="1" spans="1:9">
      <c r="A7" s="5">
        <v>999223256233645</v>
      </c>
      <c r="B7" s="6">
        <v>45017</v>
      </c>
      <c r="C7" s="6">
        <v>45018</v>
      </c>
      <c r="D7" s="4">
        <v>268</v>
      </c>
      <c r="E7" s="4" t="str">
        <f>VLOOKUP(A7,HOP!A:L,12,0)</f>
        <v>268.00</v>
      </c>
      <c r="F7" s="4" t="str">
        <f>VLOOKUP(A7,HOP!A:C,3,0)</f>
        <v>3153584</v>
      </c>
      <c r="G7" s="4">
        <f t="shared" si="0"/>
        <v>0</v>
      </c>
      <c r="H7" s="4" t="str">
        <f t="shared" si="1"/>
        <v>，3153584</v>
      </c>
      <c r="I7" s="4" t="str">
        <f>VLOOKUP(A7,HOP!A:U,21,0)</f>
        <v>直采</v>
      </c>
    </row>
    <row r="8" s="4" customFormat="1" spans="1:9">
      <c r="A8" s="5">
        <v>999223317488454</v>
      </c>
      <c r="B8" s="6">
        <v>45017</v>
      </c>
      <c r="C8" s="6">
        <v>45018</v>
      </c>
      <c r="D8" s="4">
        <v>82</v>
      </c>
      <c r="E8" s="4" t="str">
        <f>VLOOKUP(A8,HOP!A:L,12,0)</f>
        <v>82.00</v>
      </c>
      <c r="F8" s="4" t="str">
        <f>VLOOKUP(A8,HOP!A:C,3,0)</f>
        <v>3166389</v>
      </c>
      <c r="G8" s="4">
        <f t="shared" si="0"/>
        <v>0</v>
      </c>
      <c r="H8" s="4" t="str">
        <f t="shared" si="1"/>
        <v>，3166389</v>
      </c>
      <c r="I8" s="4" t="str">
        <f>VLOOKUP(A8,HOP!A:U,21,0)</f>
        <v>直采</v>
      </c>
    </row>
    <row r="9" s="4" customFormat="1" spans="1:9">
      <c r="A9" s="5">
        <v>999223322143238</v>
      </c>
      <c r="B9" s="6">
        <v>45017</v>
      </c>
      <c r="C9" s="6">
        <v>45018</v>
      </c>
      <c r="D9" s="4">
        <v>82</v>
      </c>
      <c r="E9" s="4" t="str">
        <f>VLOOKUP(A9,HOP!A:L,12,0)</f>
        <v>82.00</v>
      </c>
      <c r="F9" s="4" t="str">
        <f>VLOOKUP(A9,HOP!A:C,3,0)</f>
        <v>3167185</v>
      </c>
      <c r="G9" s="4">
        <f t="shared" si="0"/>
        <v>0</v>
      </c>
      <c r="H9" s="4" t="str">
        <f t="shared" si="1"/>
        <v>，3167185</v>
      </c>
      <c r="I9" s="4" t="str">
        <f>VLOOKUP(A9,HOP!A:U,21,0)</f>
        <v>直采</v>
      </c>
    </row>
    <row r="10" s="4" customFormat="1" spans="1:9">
      <c r="A10" s="5">
        <v>999223358377072</v>
      </c>
      <c r="B10" s="6">
        <v>45016</v>
      </c>
      <c r="C10" s="6">
        <v>45018</v>
      </c>
      <c r="D10" s="4">
        <v>266</v>
      </c>
      <c r="E10" s="4" t="str">
        <f>VLOOKUP(A10,HOP!A:L,12,0)</f>
        <v>266.00</v>
      </c>
      <c r="F10" s="4" t="str">
        <f>VLOOKUP(A10,HOP!A:C,3,0)</f>
        <v>3172984</v>
      </c>
      <c r="G10" s="4">
        <f t="shared" si="0"/>
        <v>0</v>
      </c>
      <c r="H10" s="4" t="str">
        <f t="shared" si="1"/>
        <v>，3172984</v>
      </c>
      <c r="I10" s="4" t="str">
        <f>VLOOKUP(A10,HOP!A:U,21,0)</f>
        <v>直连</v>
      </c>
    </row>
    <row r="11" s="4" customFormat="1" spans="1:9">
      <c r="A11" s="5">
        <v>999223376605145</v>
      </c>
      <c r="B11" s="6">
        <v>45017</v>
      </c>
      <c r="C11" s="6">
        <v>45018</v>
      </c>
      <c r="D11" s="4">
        <v>73</v>
      </c>
      <c r="E11" s="4" t="str">
        <f>VLOOKUP(A11,HOP!A:L,12,0)</f>
        <v>73.00</v>
      </c>
      <c r="F11" s="4" t="str">
        <f>VLOOKUP(A11,HOP!A:C,3,0)</f>
        <v>3176275</v>
      </c>
      <c r="G11" s="4">
        <f t="shared" si="0"/>
        <v>0</v>
      </c>
      <c r="H11" s="4" t="str">
        <f t="shared" si="1"/>
        <v>，3176275</v>
      </c>
      <c r="I11" s="4" t="str">
        <f>VLOOKUP(A11,HOP!A:U,21,0)</f>
        <v>直采</v>
      </c>
    </row>
    <row r="12" s="4" customFormat="1" spans="1:9">
      <c r="A12" s="5">
        <v>999223380058416</v>
      </c>
      <c r="B12" s="6">
        <v>45015</v>
      </c>
      <c r="C12" s="6">
        <v>45018</v>
      </c>
      <c r="D12" s="4">
        <v>966</v>
      </c>
      <c r="E12" s="4" t="str">
        <f>VLOOKUP(A12,HOP!A:L,12,0)</f>
        <v>966.00</v>
      </c>
      <c r="F12" s="4" t="str">
        <f>VLOOKUP(A12,HOP!A:C,3,0)</f>
        <v>3177574</v>
      </c>
      <c r="G12" s="4">
        <f t="shared" si="0"/>
        <v>0</v>
      </c>
      <c r="H12" s="4" t="str">
        <f t="shared" si="1"/>
        <v>，3177574</v>
      </c>
      <c r="I12" s="4" t="str">
        <f>VLOOKUP(A12,HOP!A:U,21,0)</f>
        <v>直连</v>
      </c>
    </row>
    <row r="13" s="4" customFormat="1" spans="1:9">
      <c r="A13" s="5">
        <v>999223389379463</v>
      </c>
      <c r="B13" s="6">
        <v>45017</v>
      </c>
      <c r="C13" s="6">
        <v>45018</v>
      </c>
      <c r="D13" s="4">
        <v>120</v>
      </c>
      <c r="E13" s="4" t="str">
        <f>VLOOKUP(A13,HOP!A:L,12,0)</f>
        <v>120.00</v>
      </c>
      <c r="F13" s="4" t="str">
        <f>VLOOKUP(A13,HOP!A:C,3,0)</f>
        <v>3178576</v>
      </c>
      <c r="G13" s="4">
        <f t="shared" si="0"/>
        <v>0</v>
      </c>
      <c r="H13" s="4" t="str">
        <f t="shared" si="1"/>
        <v>，3178576</v>
      </c>
      <c r="I13" s="4" t="str">
        <f>VLOOKUP(A13,HOP!A:U,21,0)</f>
        <v>直采</v>
      </c>
    </row>
    <row r="14" s="4" customFormat="1" spans="1:9">
      <c r="A14" s="5">
        <v>999223424352595</v>
      </c>
      <c r="B14" s="6">
        <v>45017</v>
      </c>
      <c r="C14" s="6">
        <v>45018</v>
      </c>
      <c r="D14" s="4">
        <v>48</v>
      </c>
      <c r="E14" s="4" t="str">
        <f>VLOOKUP(A14,HOP!A:L,12,0)</f>
        <v>48.00</v>
      </c>
      <c r="F14" s="4" t="str">
        <f>VLOOKUP(A14,HOP!A:C,3,0)</f>
        <v>3185999</v>
      </c>
      <c r="G14" s="4">
        <f t="shared" si="0"/>
        <v>0</v>
      </c>
      <c r="H14" s="4" t="str">
        <f t="shared" si="1"/>
        <v>，3185999</v>
      </c>
      <c r="I14" s="4" t="str">
        <f>VLOOKUP(A14,HOP!A:U,21,0)</f>
        <v>直采</v>
      </c>
    </row>
    <row r="15" s="4" customFormat="1" spans="1:9">
      <c r="A15" s="5">
        <v>999223438201937</v>
      </c>
      <c r="B15" s="6">
        <v>45017</v>
      </c>
      <c r="C15" s="6">
        <v>45018</v>
      </c>
      <c r="D15" s="4">
        <v>47</v>
      </c>
      <c r="E15" s="4" t="str">
        <f>VLOOKUP(A15,HOP!A:L,12,0)</f>
        <v>47.00</v>
      </c>
      <c r="F15" s="4" t="str">
        <f>VLOOKUP(A15,HOP!A:C,3,0)</f>
        <v>3188891</v>
      </c>
      <c r="G15" s="4">
        <f t="shared" si="0"/>
        <v>0</v>
      </c>
      <c r="H15" s="4" t="str">
        <f t="shared" si="1"/>
        <v>，3188891</v>
      </c>
      <c r="I15" s="4" t="str">
        <f>VLOOKUP(A15,HOP!A:U,21,0)</f>
        <v>直连</v>
      </c>
    </row>
    <row r="16" s="4" customFormat="1" spans="1:9">
      <c r="A16" s="5">
        <v>999223438216373</v>
      </c>
      <c r="B16" s="6">
        <v>45017</v>
      </c>
      <c r="C16" s="6">
        <v>45018</v>
      </c>
      <c r="D16" s="4">
        <v>62</v>
      </c>
      <c r="E16" s="4" t="str">
        <f>VLOOKUP(A16,HOP!A:L,12,0)</f>
        <v>62.00</v>
      </c>
      <c r="F16" s="4" t="str">
        <f>VLOOKUP(A16,HOP!A:C,3,0)</f>
        <v>3188902</v>
      </c>
      <c r="G16" s="4">
        <f t="shared" si="0"/>
        <v>0</v>
      </c>
      <c r="H16" s="4" t="str">
        <f t="shared" si="1"/>
        <v>，3188902</v>
      </c>
      <c r="I16" s="4" t="str">
        <f>VLOOKUP(A16,HOP!A:U,21,0)</f>
        <v>直连</v>
      </c>
    </row>
    <row r="17" s="4" customFormat="1" spans="1:9">
      <c r="A17" s="5">
        <v>999223442449275</v>
      </c>
      <c r="B17" s="6">
        <v>45017</v>
      </c>
      <c r="C17" s="6">
        <v>45018</v>
      </c>
      <c r="D17" s="4">
        <v>93</v>
      </c>
      <c r="E17" s="4" t="str">
        <f>VLOOKUP(A17,HOP!A:L,12,0)</f>
        <v>93.00</v>
      </c>
      <c r="F17" s="4" t="str">
        <f>VLOOKUP(A17,HOP!A:C,3,0)</f>
        <v>3189627</v>
      </c>
      <c r="G17" s="4">
        <f t="shared" si="0"/>
        <v>0</v>
      </c>
      <c r="H17" s="4" t="str">
        <f t="shared" si="1"/>
        <v>，3189627</v>
      </c>
      <c r="I17" s="4" t="str">
        <f>VLOOKUP(A17,HOP!A:U,21,0)</f>
        <v>直连</v>
      </c>
    </row>
    <row r="18" s="4" customFormat="1" spans="1:9">
      <c r="A18" s="5">
        <v>21233832860</v>
      </c>
      <c r="B18" s="6">
        <v>45016</v>
      </c>
      <c r="C18" s="6">
        <v>45019</v>
      </c>
      <c r="D18" s="4">
        <v>735</v>
      </c>
      <c r="E18" s="4" t="str">
        <f>VLOOKUP(A18,HOP!A:L,12,0)</f>
        <v>735.00</v>
      </c>
      <c r="F18" s="4" t="str">
        <f>VLOOKUP(A18,HOP!A:C,3,0)</f>
        <v>2715432</v>
      </c>
      <c r="G18" s="4">
        <f t="shared" si="0"/>
        <v>0</v>
      </c>
      <c r="H18" s="4" t="str">
        <f t="shared" si="1"/>
        <v>，2715432</v>
      </c>
      <c r="I18" s="4" t="str">
        <f>VLOOKUP(A18,HOP!A:U,21,0)</f>
        <v>直连</v>
      </c>
    </row>
    <row r="19" s="4" customFormat="1" spans="1:9">
      <c r="A19" s="5">
        <v>999222256492273</v>
      </c>
      <c r="B19" s="6">
        <v>45018</v>
      </c>
      <c r="C19" s="6">
        <v>45019</v>
      </c>
      <c r="D19" s="4">
        <v>72</v>
      </c>
      <c r="E19" s="4" t="str">
        <f>VLOOKUP(A19,HOP!A:L,12,0)</f>
        <v>72.00</v>
      </c>
      <c r="F19" s="4" t="str">
        <f>VLOOKUP(A19,HOP!A:C,3,0)</f>
        <v>2959241</v>
      </c>
      <c r="G19" s="4">
        <f t="shared" si="0"/>
        <v>0</v>
      </c>
      <c r="H19" s="4" t="str">
        <f t="shared" si="1"/>
        <v>，2959241</v>
      </c>
      <c r="I19" s="4" t="str">
        <f>VLOOKUP(A19,HOP!A:U,21,0)</f>
        <v>直采</v>
      </c>
    </row>
    <row r="20" s="4" customFormat="1" spans="1:9">
      <c r="A20" s="5">
        <v>999223256218723</v>
      </c>
      <c r="B20" s="6">
        <v>45018</v>
      </c>
      <c r="C20" s="6">
        <v>45019</v>
      </c>
      <c r="D20" s="4">
        <v>268</v>
      </c>
      <c r="E20" s="4" t="str">
        <f>VLOOKUP(A20,HOP!A:L,12,0)</f>
        <v>268.00</v>
      </c>
      <c r="F20" s="4" t="str">
        <f>VLOOKUP(A20,HOP!A:C,3,0)</f>
        <v>3153573</v>
      </c>
      <c r="G20" s="4">
        <f t="shared" si="0"/>
        <v>0</v>
      </c>
      <c r="H20" s="4" t="str">
        <f t="shared" si="1"/>
        <v>，3153573</v>
      </c>
      <c r="I20" s="4" t="str">
        <f>VLOOKUP(A20,HOP!A:U,21,0)</f>
        <v>直采</v>
      </c>
    </row>
    <row r="21" s="4" customFormat="1" spans="1:9">
      <c r="A21" s="5">
        <v>999223256224149</v>
      </c>
      <c r="B21" s="6">
        <v>45018</v>
      </c>
      <c r="C21" s="6">
        <v>45019</v>
      </c>
      <c r="D21" s="4">
        <v>268</v>
      </c>
      <c r="E21" s="4" t="str">
        <f>VLOOKUP(A21,HOP!A:L,12,0)</f>
        <v>268.00</v>
      </c>
      <c r="F21" s="4" t="str">
        <f>VLOOKUP(A21,HOP!A:C,3,0)</f>
        <v>3153575</v>
      </c>
      <c r="G21" s="4">
        <f t="shared" si="0"/>
        <v>0</v>
      </c>
      <c r="H21" s="4" t="str">
        <f t="shared" si="1"/>
        <v>，3153575</v>
      </c>
      <c r="I21" s="4" t="str">
        <f>VLOOKUP(A21,HOP!A:U,21,0)</f>
        <v>直采</v>
      </c>
    </row>
    <row r="22" s="4" customFormat="1" spans="1:9">
      <c r="A22" s="5">
        <v>999223422800835</v>
      </c>
      <c r="B22" s="6">
        <v>45016</v>
      </c>
      <c r="C22" s="6">
        <v>45019</v>
      </c>
      <c r="D22" s="4">
        <v>578</v>
      </c>
      <c r="E22" s="4" t="str">
        <f>VLOOKUP(A22,HOP!A:L,12,0)</f>
        <v>578.00</v>
      </c>
      <c r="F22" s="4" t="str">
        <f>VLOOKUP(A22,HOP!A:C,3,0)</f>
        <v>3185334</v>
      </c>
      <c r="G22" s="4">
        <f t="shared" si="0"/>
        <v>0</v>
      </c>
      <c r="H22" s="4" t="str">
        <f t="shared" si="1"/>
        <v>，3185334</v>
      </c>
      <c r="I22" s="4" t="str">
        <f>VLOOKUP(A22,HOP!A:U,21,0)</f>
        <v>直连</v>
      </c>
    </row>
    <row r="23" s="4" customFormat="1" spans="1:9">
      <c r="A23" s="5">
        <v>999223436890068</v>
      </c>
      <c r="B23" s="6">
        <v>45018</v>
      </c>
      <c r="C23" s="6">
        <v>45019</v>
      </c>
      <c r="D23" s="4">
        <v>116</v>
      </c>
      <c r="E23" s="4" t="str">
        <f>VLOOKUP(A23,HOP!A:L,12,0)</f>
        <v>116.00</v>
      </c>
      <c r="F23" s="4" t="str">
        <f>VLOOKUP(A23,HOP!A:C,3,0)</f>
        <v>3188308</v>
      </c>
      <c r="G23" s="4">
        <f t="shared" si="0"/>
        <v>0</v>
      </c>
      <c r="H23" s="4" t="str">
        <f t="shared" si="1"/>
        <v>，3188308</v>
      </c>
      <c r="I23" s="4" t="str">
        <f>VLOOKUP(A23,HOP!A:U,21,0)</f>
        <v>直采</v>
      </c>
    </row>
    <row r="24" s="4" customFormat="1" spans="1:9">
      <c r="A24" s="5">
        <v>999223438062663</v>
      </c>
      <c r="B24" s="6">
        <v>45017</v>
      </c>
      <c r="C24" s="6">
        <v>45019</v>
      </c>
      <c r="D24" s="4">
        <v>200</v>
      </c>
      <c r="E24" s="4" t="str">
        <f>VLOOKUP(A24,HOP!A:L,12,0)</f>
        <v>200.00</v>
      </c>
      <c r="F24" s="4" t="str">
        <f>VLOOKUP(A24,HOP!A:C,3,0)</f>
        <v>3188829</v>
      </c>
      <c r="G24" s="4">
        <f t="shared" si="0"/>
        <v>0</v>
      </c>
      <c r="H24" s="4" t="str">
        <f t="shared" si="1"/>
        <v>，3188829</v>
      </c>
      <c r="I24" s="4" t="str">
        <f>VLOOKUP(A24,HOP!A:U,21,0)</f>
        <v>直采</v>
      </c>
    </row>
    <row r="25" s="4" customFormat="1" spans="1:9">
      <c r="A25" s="5">
        <v>999223450180818</v>
      </c>
      <c r="B25" s="6">
        <v>45018</v>
      </c>
      <c r="C25" s="6">
        <v>45019</v>
      </c>
      <c r="D25" s="4">
        <v>50</v>
      </c>
      <c r="E25" s="4" t="str">
        <f>VLOOKUP(A25,HOP!A:L,12,0)</f>
        <v>50.00</v>
      </c>
      <c r="F25" s="4" t="str">
        <f>VLOOKUP(A25,HOP!A:C,3,0)</f>
        <v>3190871</v>
      </c>
      <c r="G25" s="4">
        <f t="shared" si="0"/>
        <v>0</v>
      </c>
      <c r="H25" s="4" t="str">
        <f t="shared" si="1"/>
        <v>，3190871</v>
      </c>
      <c r="I25" s="4" t="str">
        <f>VLOOKUP(A25,HOP!A:U,21,0)</f>
        <v>直连</v>
      </c>
    </row>
    <row r="26" s="4" customFormat="1" spans="1:10">
      <c r="A26" s="8" t="s">
        <v>163</v>
      </c>
      <c r="B26" s="6">
        <v>45009</v>
      </c>
      <c r="C26" s="6">
        <v>45011</v>
      </c>
      <c r="D26" s="4">
        <v>11.26</v>
      </c>
      <c r="E26" s="4" t="e">
        <f>VLOOKUP(A26,HOP!A:L,12,0)</f>
        <v>#N/A</v>
      </c>
      <c r="F26" s="4">
        <v>3100904</v>
      </c>
      <c r="G26" s="4" t="e">
        <f t="shared" si="0"/>
        <v>#N/A</v>
      </c>
      <c r="H26" s="4" t="str">
        <f t="shared" si="1"/>
        <v>，3100904</v>
      </c>
      <c r="I26" s="4" t="e">
        <f>VLOOKUP(A26,HOP!A:U,21,0)</f>
        <v>#N/A</v>
      </c>
      <c r="J26" s="4" t="s">
        <v>164</v>
      </c>
    </row>
    <row r="28" spans="4:4">
      <c r="D28" s="4">
        <f>SUM(D2:D27)</f>
        <v>6416.26</v>
      </c>
    </row>
    <row r="34" spans="1:4">
      <c r="A34" s="4" t="s">
        <v>165</v>
      </c>
      <c r="C34" s="4">
        <v>3074</v>
      </c>
      <c r="D34" s="4">
        <v>24130.44</v>
      </c>
    </row>
    <row r="35" spans="1:4">
      <c r="A35" s="4" t="s">
        <v>166</v>
      </c>
      <c r="C35" s="4">
        <v>3342.26</v>
      </c>
      <c r="D35" s="4">
        <v>26236.24</v>
      </c>
    </row>
    <row r="36" spans="1:4">
      <c r="A36" s="4" t="s">
        <v>167</v>
      </c>
      <c r="C36" s="4">
        <f>SUM(C34:C35)</f>
        <v>6416.26</v>
      </c>
      <c r="D36" s="4">
        <f>SUM(D34:D35)</f>
        <v>50366.68</v>
      </c>
    </row>
    <row r="37" spans="1:1">
      <c r="A37" s="4" t="s">
        <v>168</v>
      </c>
    </row>
  </sheetData>
  <autoFilter ref="A1:X26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169</v>
      </c>
      <c r="B1" s="2" t="s">
        <v>170</v>
      </c>
      <c r="C1" s="2" t="s">
        <v>171</v>
      </c>
      <c r="D1" s="2" t="s">
        <v>172</v>
      </c>
      <c r="E1" s="2" t="s">
        <v>13</v>
      </c>
      <c r="F1" s="2" t="s">
        <v>5</v>
      </c>
      <c r="G1" s="2" t="s">
        <v>6</v>
      </c>
      <c r="H1" s="2" t="s">
        <v>173</v>
      </c>
      <c r="I1" s="2" t="s">
        <v>174</v>
      </c>
      <c r="J1" s="2" t="s">
        <v>175</v>
      </c>
      <c r="K1" s="2" t="s">
        <v>176</v>
      </c>
      <c r="L1" s="2" t="s">
        <v>177</v>
      </c>
      <c r="M1" s="2" t="s">
        <v>178</v>
      </c>
      <c r="N1" s="2" t="s">
        <v>179</v>
      </c>
      <c r="O1" s="2" t="s">
        <v>180</v>
      </c>
      <c r="P1" s="2" t="s">
        <v>181</v>
      </c>
      <c r="Q1" s="2" t="s">
        <v>182</v>
      </c>
      <c r="R1" s="2" t="s">
        <v>183</v>
      </c>
      <c r="S1" s="2" t="s">
        <v>184</v>
      </c>
      <c r="T1" s="2" t="s">
        <v>185</v>
      </c>
      <c r="U1" s="2" t="s">
        <v>186</v>
      </c>
      <c r="V1" s="2" t="s">
        <v>187</v>
      </c>
    </row>
    <row r="2" s="1" customFormat="1" spans="1:22">
      <c r="A2" s="3">
        <v>999223450180818</v>
      </c>
      <c r="B2" s="1" t="s">
        <v>188</v>
      </c>
      <c r="C2" s="1" t="s">
        <v>189</v>
      </c>
      <c r="D2" s="1" t="s">
        <v>190</v>
      </c>
      <c r="E2" s="1" t="s">
        <v>191</v>
      </c>
      <c r="F2" s="1" t="s">
        <v>188</v>
      </c>
      <c r="G2" s="1" t="s">
        <v>192</v>
      </c>
      <c r="H2" s="1" t="s">
        <v>193</v>
      </c>
      <c r="I2" s="1" t="s">
        <v>194</v>
      </c>
      <c r="J2" s="1" t="s">
        <v>30</v>
      </c>
      <c r="K2" s="1" t="s">
        <v>195</v>
      </c>
      <c r="L2" s="1" t="s">
        <v>195</v>
      </c>
      <c r="M2" s="1" t="s">
        <v>196</v>
      </c>
      <c r="N2" s="1" t="s">
        <v>196</v>
      </c>
      <c r="O2" s="1" t="s">
        <v>197</v>
      </c>
      <c r="P2" s="1" t="s">
        <v>198</v>
      </c>
      <c r="Q2" s="1" t="s">
        <v>199</v>
      </c>
      <c r="R2" s="1" t="s">
        <v>200</v>
      </c>
      <c r="S2" s="1" t="s">
        <v>201</v>
      </c>
      <c r="T2" s="1" t="s">
        <v>202</v>
      </c>
      <c r="U2" s="1" t="s">
        <v>203</v>
      </c>
      <c r="V2" s="1" t="s">
        <v>204</v>
      </c>
    </row>
    <row r="3" s="1" customFormat="1" spans="1:22">
      <c r="A3" s="3">
        <v>999223442449275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205</v>
      </c>
      <c r="G3" s="1" t="s">
        <v>188</v>
      </c>
      <c r="H3" s="1" t="s">
        <v>193</v>
      </c>
      <c r="I3" s="1" t="s">
        <v>209</v>
      </c>
      <c r="J3" s="1" t="s">
        <v>30</v>
      </c>
      <c r="K3" s="1" t="s">
        <v>210</v>
      </c>
      <c r="L3" s="1" t="s">
        <v>210</v>
      </c>
      <c r="M3" s="1" t="s">
        <v>196</v>
      </c>
      <c r="N3" s="1" t="s">
        <v>196</v>
      </c>
      <c r="O3" s="1" t="s">
        <v>197</v>
      </c>
      <c r="P3" s="1" t="s">
        <v>198</v>
      </c>
      <c r="Q3" s="1" t="s">
        <v>199</v>
      </c>
      <c r="R3" s="1" t="s">
        <v>211</v>
      </c>
      <c r="S3" s="1" t="s">
        <v>201</v>
      </c>
      <c r="T3" s="1" t="s">
        <v>202</v>
      </c>
      <c r="U3" s="1" t="s">
        <v>203</v>
      </c>
      <c r="V3" s="1" t="s">
        <v>212</v>
      </c>
    </row>
    <row r="4" s="1" customFormat="1" spans="1:22">
      <c r="A4" s="3">
        <v>999223438216373</v>
      </c>
      <c r="B4" s="1" t="s">
        <v>205</v>
      </c>
      <c r="C4" s="1" t="s">
        <v>213</v>
      </c>
      <c r="D4" s="1" t="s">
        <v>214</v>
      </c>
      <c r="E4" s="1" t="s">
        <v>215</v>
      </c>
      <c r="F4" s="1" t="s">
        <v>205</v>
      </c>
      <c r="G4" s="1" t="s">
        <v>188</v>
      </c>
      <c r="H4" s="1" t="s">
        <v>193</v>
      </c>
      <c r="I4" s="1" t="s">
        <v>216</v>
      </c>
      <c r="J4" s="1" t="s">
        <v>30</v>
      </c>
      <c r="K4" s="1" t="s">
        <v>217</v>
      </c>
      <c r="L4" s="1" t="s">
        <v>217</v>
      </c>
      <c r="M4" s="1" t="s">
        <v>196</v>
      </c>
      <c r="N4" s="1" t="s">
        <v>196</v>
      </c>
      <c r="O4" s="1" t="s">
        <v>197</v>
      </c>
      <c r="P4" s="1" t="s">
        <v>198</v>
      </c>
      <c r="Q4" s="1" t="s">
        <v>199</v>
      </c>
      <c r="R4" s="1" t="s">
        <v>218</v>
      </c>
      <c r="S4" s="1" t="s">
        <v>201</v>
      </c>
      <c r="T4" s="1" t="s">
        <v>202</v>
      </c>
      <c r="U4" s="1" t="s">
        <v>203</v>
      </c>
      <c r="V4" s="1" t="s">
        <v>204</v>
      </c>
    </row>
    <row r="5" s="1" customFormat="1" spans="1:22">
      <c r="A5" s="3">
        <v>999223438201937</v>
      </c>
      <c r="B5" s="1" t="s">
        <v>205</v>
      </c>
      <c r="C5" s="1" t="s">
        <v>219</v>
      </c>
      <c r="D5" s="1" t="s">
        <v>220</v>
      </c>
      <c r="E5" s="1" t="s">
        <v>221</v>
      </c>
      <c r="F5" s="1" t="s">
        <v>205</v>
      </c>
      <c r="G5" s="1" t="s">
        <v>188</v>
      </c>
      <c r="H5" s="1" t="s">
        <v>193</v>
      </c>
      <c r="I5" s="1" t="s">
        <v>222</v>
      </c>
      <c r="J5" s="1" t="s">
        <v>30</v>
      </c>
      <c r="K5" s="1" t="s">
        <v>223</v>
      </c>
      <c r="L5" s="1" t="s">
        <v>223</v>
      </c>
      <c r="M5" s="1" t="s">
        <v>196</v>
      </c>
      <c r="N5" s="1" t="s">
        <v>196</v>
      </c>
      <c r="O5" s="1" t="s">
        <v>197</v>
      </c>
      <c r="P5" s="1" t="s">
        <v>198</v>
      </c>
      <c r="Q5" s="1" t="s">
        <v>199</v>
      </c>
      <c r="R5" s="1" t="s">
        <v>224</v>
      </c>
      <c r="S5" s="1" t="s">
        <v>201</v>
      </c>
      <c r="T5" s="1" t="s">
        <v>202</v>
      </c>
      <c r="U5" s="1" t="s">
        <v>203</v>
      </c>
      <c r="V5" s="1" t="s">
        <v>204</v>
      </c>
    </row>
    <row r="6" s="1" customFormat="1" spans="1:22">
      <c r="A6" s="3">
        <v>999223438062663</v>
      </c>
      <c r="B6" s="1" t="s">
        <v>205</v>
      </c>
      <c r="C6" s="1" t="s">
        <v>225</v>
      </c>
      <c r="D6" s="1" t="s">
        <v>226</v>
      </c>
      <c r="E6" s="1" t="s">
        <v>227</v>
      </c>
      <c r="F6" s="1" t="s">
        <v>205</v>
      </c>
      <c r="G6" s="1" t="s">
        <v>192</v>
      </c>
      <c r="H6" s="1" t="s">
        <v>193</v>
      </c>
      <c r="I6" s="1" t="s">
        <v>228</v>
      </c>
      <c r="J6" s="1" t="s">
        <v>30</v>
      </c>
      <c r="K6" s="1" t="s">
        <v>229</v>
      </c>
      <c r="L6" s="1" t="s">
        <v>229</v>
      </c>
      <c r="M6" s="1" t="s">
        <v>196</v>
      </c>
      <c r="N6" s="1" t="s">
        <v>196</v>
      </c>
      <c r="O6" s="1" t="s">
        <v>197</v>
      </c>
      <c r="P6" s="1" t="s">
        <v>198</v>
      </c>
      <c r="Q6" s="1" t="s">
        <v>199</v>
      </c>
      <c r="R6" s="1" t="s">
        <v>230</v>
      </c>
      <c r="S6" s="1" t="s">
        <v>201</v>
      </c>
      <c r="T6" s="1" t="s">
        <v>202</v>
      </c>
      <c r="U6" s="1" t="s">
        <v>231</v>
      </c>
      <c r="V6" s="1" t="s">
        <v>204</v>
      </c>
    </row>
    <row r="7" s="1" customFormat="1" spans="1:22">
      <c r="A7" s="3">
        <v>999223436890068</v>
      </c>
      <c r="B7" s="1" t="s">
        <v>205</v>
      </c>
      <c r="C7" s="1" t="s">
        <v>232</v>
      </c>
      <c r="D7" s="1" t="s">
        <v>233</v>
      </c>
      <c r="E7" s="1" t="s">
        <v>234</v>
      </c>
      <c r="F7" s="1" t="s">
        <v>188</v>
      </c>
      <c r="G7" s="1" t="s">
        <v>192</v>
      </c>
      <c r="H7" s="1" t="s">
        <v>193</v>
      </c>
      <c r="I7" s="1" t="s">
        <v>235</v>
      </c>
      <c r="J7" s="1" t="s">
        <v>30</v>
      </c>
      <c r="K7" s="1" t="s">
        <v>236</v>
      </c>
      <c r="L7" s="1" t="s">
        <v>236</v>
      </c>
      <c r="M7" s="1" t="s">
        <v>196</v>
      </c>
      <c r="N7" s="1" t="s">
        <v>196</v>
      </c>
      <c r="O7" s="1" t="s">
        <v>197</v>
      </c>
      <c r="P7" s="1" t="s">
        <v>198</v>
      </c>
      <c r="Q7" s="1" t="s">
        <v>199</v>
      </c>
      <c r="R7" s="1" t="s">
        <v>237</v>
      </c>
      <c r="S7" s="1" t="s">
        <v>201</v>
      </c>
      <c r="T7" s="1" t="s">
        <v>202</v>
      </c>
      <c r="U7" s="1" t="s">
        <v>231</v>
      </c>
      <c r="V7" s="1" t="s">
        <v>204</v>
      </c>
    </row>
    <row r="8" s="1" customFormat="1" spans="1:22">
      <c r="A8" s="3">
        <v>999223424352595</v>
      </c>
      <c r="B8" s="1" t="s">
        <v>238</v>
      </c>
      <c r="C8" s="1" t="s">
        <v>239</v>
      </c>
      <c r="D8" s="1" t="s">
        <v>240</v>
      </c>
      <c r="E8" s="1" t="s">
        <v>241</v>
      </c>
      <c r="F8" s="1" t="s">
        <v>205</v>
      </c>
      <c r="G8" s="1" t="s">
        <v>188</v>
      </c>
      <c r="H8" s="1" t="s">
        <v>193</v>
      </c>
      <c r="I8" s="1" t="s">
        <v>242</v>
      </c>
      <c r="J8" s="1" t="s">
        <v>30</v>
      </c>
      <c r="K8" s="1" t="s">
        <v>243</v>
      </c>
      <c r="L8" s="1" t="s">
        <v>243</v>
      </c>
      <c r="M8" s="1" t="s">
        <v>196</v>
      </c>
      <c r="N8" s="1" t="s">
        <v>196</v>
      </c>
      <c r="O8" s="1" t="s">
        <v>197</v>
      </c>
      <c r="P8" s="1" t="s">
        <v>198</v>
      </c>
      <c r="Q8" s="1" t="s">
        <v>199</v>
      </c>
      <c r="R8" s="1" t="s">
        <v>244</v>
      </c>
      <c r="S8" s="1" t="s">
        <v>201</v>
      </c>
      <c r="T8" s="1" t="s">
        <v>202</v>
      </c>
      <c r="U8" s="1" t="s">
        <v>231</v>
      </c>
      <c r="V8" s="1" t="s">
        <v>204</v>
      </c>
    </row>
    <row r="9" s="1" customFormat="1" spans="1:22">
      <c r="A9" s="3">
        <v>999223422800835</v>
      </c>
      <c r="B9" s="1" t="s">
        <v>238</v>
      </c>
      <c r="C9" s="1" t="s">
        <v>245</v>
      </c>
      <c r="D9" s="1" t="s">
        <v>246</v>
      </c>
      <c r="E9" s="1" t="s">
        <v>247</v>
      </c>
      <c r="F9" s="1" t="s">
        <v>238</v>
      </c>
      <c r="G9" s="1" t="s">
        <v>192</v>
      </c>
      <c r="H9" s="1" t="s">
        <v>193</v>
      </c>
      <c r="I9" s="1" t="s">
        <v>248</v>
      </c>
      <c r="J9" s="1" t="s">
        <v>30</v>
      </c>
      <c r="K9" s="1" t="s">
        <v>249</v>
      </c>
      <c r="L9" s="1" t="s">
        <v>249</v>
      </c>
      <c r="M9" s="1" t="s">
        <v>196</v>
      </c>
      <c r="N9" s="1" t="s">
        <v>196</v>
      </c>
      <c r="O9" s="1" t="s">
        <v>197</v>
      </c>
      <c r="P9" s="1" t="s">
        <v>198</v>
      </c>
      <c r="Q9" s="1" t="s">
        <v>199</v>
      </c>
      <c r="R9" s="1" t="s">
        <v>250</v>
      </c>
      <c r="S9" s="1" t="s">
        <v>201</v>
      </c>
      <c r="T9" s="1" t="s">
        <v>202</v>
      </c>
      <c r="U9" s="1" t="s">
        <v>203</v>
      </c>
      <c r="V9" s="1" t="s">
        <v>251</v>
      </c>
    </row>
    <row r="10" s="1" customFormat="1" spans="1:22">
      <c r="A10" s="3">
        <v>999223389379463</v>
      </c>
      <c r="B10" s="1" t="s">
        <v>252</v>
      </c>
      <c r="C10" s="1" t="s">
        <v>253</v>
      </c>
      <c r="D10" s="1" t="s">
        <v>254</v>
      </c>
      <c r="E10" s="1" t="s">
        <v>255</v>
      </c>
      <c r="F10" s="1" t="s">
        <v>205</v>
      </c>
      <c r="G10" s="1" t="s">
        <v>188</v>
      </c>
      <c r="H10" s="1" t="s">
        <v>193</v>
      </c>
      <c r="I10" s="1" t="s">
        <v>256</v>
      </c>
      <c r="J10" s="1" t="s">
        <v>30</v>
      </c>
      <c r="K10" s="1" t="s">
        <v>257</v>
      </c>
      <c r="L10" s="1" t="s">
        <v>257</v>
      </c>
      <c r="M10" s="1" t="s">
        <v>196</v>
      </c>
      <c r="N10" s="1" t="s">
        <v>196</v>
      </c>
      <c r="O10" s="1" t="s">
        <v>197</v>
      </c>
      <c r="P10" s="1" t="s">
        <v>198</v>
      </c>
      <c r="Q10" s="1" t="s">
        <v>199</v>
      </c>
      <c r="R10" s="1" t="s">
        <v>258</v>
      </c>
      <c r="S10" s="1" t="s">
        <v>201</v>
      </c>
      <c r="T10" s="1" t="s">
        <v>202</v>
      </c>
      <c r="U10" s="1" t="s">
        <v>231</v>
      </c>
      <c r="V10" s="1" t="s">
        <v>204</v>
      </c>
    </row>
    <row r="11" s="1" customFormat="1" spans="1:22">
      <c r="A11" s="3">
        <v>999223380058416</v>
      </c>
      <c r="B11" s="1" t="s">
        <v>252</v>
      </c>
      <c r="C11" s="1" t="s">
        <v>259</v>
      </c>
      <c r="D11" s="1" t="s">
        <v>260</v>
      </c>
      <c r="E11" s="1" t="s">
        <v>261</v>
      </c>
      <c r="F11" s="1" t="s">
        <v>262</v>
      </c>
      <c r="G11" s="1" t="s">
        <v>188</v>
      </c>
      <c r="H11" s="1" t="s">
        <v>193</v>
      </c>
      <c r="I11" s="1" t="s">
        <v>263</v>
      </c>
      <c r="J11" s="1" t="s">
        <v>30</v>
      </c>
      <c r="K11" s="1" t="s">
        <v>264</v>
      </c>
      <c r="L11" s="1" t="s">
        <v>264</v>
      </c>
      <c r="M11" s="1" t="s">
        <v>196</v>
      </c>
      <c r="N11" s="1" t="s">
        <v>196</v>
      </c>
      <c r="O11" s="1" t="s">
        <v>197</v>
      </c>
      <c r="P11" s="1" t="s">
        <v>198</v>
      </c>
      <c r="Q11" s="1" t="s">
        <v>199</v>
      </c>
      <c r="R11" s="1" t="s">
        <v>265</v>
      </c>
      <c r="S11" s="1" t="s">
        <v>201</v>
      </c>
      <c r="T11" s="1" t="s">
        <v>202</v>
      </c>
      <c r="U11" s="1" t="s">
        <v>203</v>
      </c>
      <c r="V11" s="1" t="s">
        <v>251</v>
      </c>
    </row>
    <row r="12" s="1" customFormat="1" spans="1:22">
      <c r="A12" s="3">
        <v>999223376605145</v>
      </c>
      <c r="B12" s="1" t="s">
        <v>266</v>
      </c>
      <c r="C12" s="1" t="s">
        <v>267</v>
      </c>
      <c r="D12" s="1" t="s">
        <v>268</v>
      </c>
      <c r="E12" s="1" t="s">
        <v>269</v>
      </c>
      <c r="F12" s="1" t="s">
        <v>205</v>
      </c>
      <c r="G12" s="1" t="s">
        <v>188</v>
      </c>
      <c r="H12" s="1" t="s">
        <v>193</v>
      </c>
      <c r="I12" s="1" t="s">
        <v>270</v>
      </c>
      <c r="J12" s="1" t="s">
        <v>30</v>
      </c>
      <c r="K12" s="1" t="s">
        <v>271</v>
      </c>
      <c r="L12" s="1" t="s">
        <v>271</v>
      </c>
      <c r="M12" s="1" t="s">
        <v>196</v>
      </c>
      <c r="N12" s="1" t="s">
        <v>196</v>
      </c>
      <c r="O12" s="1" t="s">
        <v>197</v>
      </c>
      <c r="P12" s="1" t="s">
        <v>198</v>
      </c>
      <c r="Q12" s="1" t="s">
        <v>199</v>
      </c>
      <c r="R12" s="1" t="s">
        <v>272</v>
      </c>
      <c r="S12" s="1" t="s">
        <v>201</v>
      </c>
      <c r="T12" s="1" t="s">
        <v>202</v>
      </c>
      <c r="U12" s="1" t="s">
        <v>231</v>
      </c>
      <c r="V12" s="1" t="s">
        <v>212</v>
      </c>
    </row>
    <row r="13" s="1" customFormat="1" spans="1:22">
      <c r="A13" s="3">
        <v>999223322143238</v>
      </c>
      <c r="B13" s="1" t="s">
        <v>273</v>
      </c>
      <c r="C13" s="1" t="s">
        <v>274</v>
      </c>
      <c r="D13" s="1" t="s">
        <v>233</v>
      </c>
      <c r="E13" s="1" t="s">
        <v>275</v>
      </c>
      <c r="F13" s="1" t="s">
        <v>205</v>
      </c>
      <c r="G13" s="1" t="s">
        <v>188</v>
      </c>
      <c r="H13" s="1" t="s">
        <v>193</v>
      </c>
      <c r="I13" s="1" t="s">
        <v>276</v>
      </c>
      <c r="J13" s="1" t="s">
        <v>30</v>
      </c>
      <c r="K13" s="1" t="s">
        <v>277</v>
      </c>
      <c r="L13" s="1" t="s">
        <v>277</v>
      </c>
      <c r="M13" s="1" t="s">
        <v>196</v>
      </c>
      <c r="N13" s="1" t="s">
        <v>196</v>
      </c>
      <c r="O13" s="1" t="s">
        <v>197</v>
      </c>
      <c r="P13" s="1" t="s">
        <v>198</v>
      </c>
      <c r="Q13" s="1" t="s">
        <v>199</v>
      </c>
      <c r="R13" s="1" t="s">
        <v>278</v>
      </c>
      <c r="S13" s="1" t="s">
        <v>201</v>
      </c>
      <c r="T13" s="1" t="s">
        <v>202</v>
      </c>
      <c r="U13" s="1" t="s">
        <v>231</v>
      </c>
      <c r="V13" s="1" t="s">
        <v>204</v>
      </c>
    </row>
    <row r="14" s="1" customFormat="1" spans="1:22">
      <c r="A14" s="3">
        <v>999223317488454</v>
      </c>
      <c r="B14" s="1" t="s">
        <v>273</v>
      </c>
      <c r="C14" s="1" t="s">
        <v>279</v>
      </c>
      <c r="D14" s="1" t="s">
        <v>233</v>
      </c>
      <c r="E14" s="1" t="s">
        <v>280</v>
      </c>
      <c r="F14" s="1" t="s">
        <v>205</v>
      </c>
      <c r="G14" s="1" t="s">
        <v>188</v>
      </c>
      <c r="H14" s="1" t="s">
        <v>193</v>
      </c>
      <c r="I14" s="1" t="s">
        <v>276</v>
      </c>
      <c r="J14" s="1" t="s">
        <v>30</v>
      </c>
      <c r="K14" s="1" t="s">
        <v>277</v>
      </c>
      <c r="L14" s="1" t="s">
        <v>277</v>
      </c>
      <c r="M14" s="1" t="s">
        <v>196</v>
      </c>
      <c r="N14" s="1" t="s">
        <v>196</v>
      </c>
      <c r="O14" s="1" t="s">
        <v>197</v>
      </c>
      <c r="P14" s="1" t="s">
        <v>198</v>
      </c>
      <c r="Q14" s="1" t="s">
        <v>199</v>
      </c>
      <c r="R14" s="1" t="s">
        <v>281</v>
      </c>
      <c r="S14" s="1" t="s">
        <v>201</v>
      </c>
      <c r="T14" s="1" t="s">
        <v>202</v>
      </c>
      <c r="U14" s="1" t="s">
        <v>231</v>
      </c>
      <c r="V14" s="1" t="s">
        <v>204</v>
      </c>
    </row>
    <row r="15" s="1" customFormat="1" spans="1:22">
      <c r="A15" s="3">
        <v>999223256233645</v>
      </c>
      <c r="B15" s="1" t="s">
        <v>282</v>
      </c>
      <c r="C15" s="1" t="s">
        <v>283</v>
      </c>
      <c r="D15" s="1" t="s">
        <v>284</v>
      </c>
      <c r="E15" s="1" t="s">
        <v>285</v>
      </c>
      <c r="F15" s="1" t="s">
        <v>205</v>
      </c>
      <c r="G15" s="1" t="s">
        <v>188</v>
      </c>
      <c r="H15" s="1" t="s">
        <v>193</v>
      </c>
      <c r="I15" s="1" t="s">
        <v>286</v>
      </c>
      <c r="J15" s="1" t="s">
        <v>30</v>
      </c>
      <c r="K15" s="1" t="s">
        <v>287</v>
      </c>
      <c r="L15" s="1" t="s">
        <v>287</v>
      </c>
      <c r="M15" s="1" t="s">
        <v>196</v>
      </c>
      <c r="N15" s="1" t="s">
        <v>196</v>
      </c>
      <c r="O15" s="1" t="s">
        <v>197</v>
      </c>
      <c r="P15" s="1" t="s">
        <v>198</v>
      </c>
      <c r="Q15" s="1" t="s">
        <v>199</v>
      </c>
      <c r="R15" s="1" t="s">
        <v>288</v>
      </c>
      <c r="S15" s="1" t="s">
        <v>201</v>
      </c>
      <c r="T15" s="1" t="s">
        <v>202</v>
      </c>
      <c r="U15" s="1" t="s">
        <v>231</v>
      </c>
      <c r="V15" s="1" t="s">
        <v>212</v>
      </c>
    </row>
    <row r="16" s="1" customFormat="1" spans="1:22">
      <c r="A16" s="3">
        <v>999223256229236</v>
      </c>
      <c r="B16" s="1" t="s">
        <v>282</v>
      </c>
      <c r="C16" s="1" t="s">
        <v>289</v>
      </c>
      <c r="D16" s="1" t="s">
        <v>284</v>
      </c>
      <c r="E16" s="1" t="s">
        <v>290</v>
      </c>
      <c r="F16" s="1" t="s">
        <v>205</v>
      </c>
      <c r="G16" s="1" t="s">
        <v>188</v>
      </c>
      <c r="H16" s="1" t="s">
        <v>193</v>
      </c>
      <c r="I16" s="1" t="s">
        <v>286</v>
      </c>
      <c r="J16" s="1" t="s">
        <v>30</v>
      </c>
      <c r="K16" s="1" t="s">
        <v>287</v>
      </c>
      <c r="L16" s="1" t="s">
        <v>287</v>
      </c>
      <c r="M16" s="1" t="s">
        <v>196</v>
      </c>
      <c r="N16" s="1" t="s">
        <v>196</v>
      </c>
      <c r="O16" s="1" t="s">
        <v>197</v>
      </c>
      <c r="P16" s="1" t="s">
        <v>198</v>
      </c>
      <c r="Q16" s="1" t="s">
        <v>199</v>
      </c>
      <c r="R16" s="1" t="s">
        <v>291</v>
      </c>
      <c r="S16" s="1" t="s">
        <v>201</v>
      </c>
      <c r="T16" s="1" t="s">
        <v>202</v>
      </c>
      <c r="U16" s="1" t="s">
        <v>231</v>
      </c>
      <c r="V16" s="1" t="s">
        <v>212</v>
      </c>
    </row>
    <row r="17" s="1" customFormat="1" spans="1:22">
      <c r="A17" s="3">
        <v>999223256224149</v>
      </c>
      <c r="B17" s="1" t="s">
        <v>282</v>
      </c>
      <c r="C17" s="1" t="s">
        <v>292</v>
      </c>
      <c r="D17" s="1" t="s">
        <v>284</v>
      </c>
      <c r="E17" s="1" t="s">
        <v>285</v>
      </c>
      <c r="F17" s="1" t="s">
        <v>188</v>
      </c>
      <c r="G17" s="1" t="s">
        <v>192</v>
      </c>
      <c r="H17" s="1" t="s">
        <v>193</v>
      </c>
      <c r="I17" s="1" t="s">
        <v>286</v>
      </c>
      <c r="J17" s="1" t="s">
        <v>30</v>
      </c>
      <c r="K17" s="1" t="s">
        <v>287</v>
      </c>
      <c r="L17" s="1" t="s">
        <v>287</v>
      </c>
      <c r="M17" s="1" t="s">
        <v>196</v>
      </c>
      <c r="N17" s="1" t="s">
        <v>196</v>
      </c>
      <c r="O17" s="1" t="s">
        <v>197</v>
      </c>
      <c r="P17" s="1" t="s">
        <v>198</v>
      </c>
      <c r="Q17" s="1" t="s">
        <v>199</v>
      </c>
      <c r="R17" s="1" t="s">
        <v>293</v>
      </c>
      <c r="S17" s="1" t="s">
        <v>201</v>
      </c>
      <c r="T17" s="1" t="s">
        <v>202</v>
      </c>
      <c r="U17" s="1" t="s">
        <v>231</v>
      </c>
      <c r="V17" s="1" t="s">
        <v>212</v>
      </c>
    </row>
    <row r="18" s="1" customFormat="1" spans="1:22">
      <c r="A18" s="3">
        <v>999223256218723</v>
      </c>
      <c r="B18" s="1" t="s">
        <v>282</v>
      </c>
      <c r="C18" s="1" t="s">
        <v>294</v>
      </c>
      <c r="D18" s="1" t="s">
        <v>284</v>
      </c>
      <c r="E18" s="1" t="s">
        <v>290</v>
      </c>
      <c r="F18" s="1" t="s">
        <v>188</v>
      </c>
      <c r="G18" s="1" t="s">
        <v>192</v>
      </c>
      <c r="H18" s="1" t="s">
        <v>193</v>
      </c>
      <c r="I18" s="1" t="s">
        <v>286</v>
      </c>
      <c r="J18" s="1" t="s">
        <v>30</v>
      </c>
      <c r="K18" s="1" t="s">
        <v>287</v>
      </c>
      <c r="L18" s="1" t="s">
        <v>287</v>
      </c>
      <c r="M18" s="1" t="s">
        <v>196</v>
      </c>
      <c r="N18" s="1" t="s">
        <v>196</v>
      </c>
      <c r="O18" s="1" t="s">
        <v>197</v>
      </c>
      <c r="P18" s="1" t="s">
        <v>198</v>
      </c>
      <c r="Q18" s="1" t="s">
        <v>199</v>
      </c>
      <c r="R18" s="1" t="s">
        <v>295</v>
      </c>
      <c r="S18" s="1" t="s">
        <v>201</v>
      </c>
      <c r="T18" s="1" t="s">
        <v>202</v>
      </c>
      <c r="U18" s="1" t="s">
        <v>231</v>
      </c>
      <c r="V18" s="1" t="s">
        <v>212</v>
      </c>
    </row>
    <row r="19" s="1" customFormat="1" spans="1:22">
      <c r="A19" s="3">
        <v>999223175409815</v>
      </c>
      <c r="B19" s="1" t="s">
        <v>296</v>
      </c>
      <c r="C19" s="1" t="s">
        <v>297</v>
      </c>
      <c r="D19" s="1" t="s">
        <v>298</v>
      </c>
      <c r="E19" s="1" t="s">
        <v>299</v>
      </c>
      <c r="F19" s="1" t="s">
        <v>205</v>
      </c>
      <c r="G19" s="1" t="s">
        <v>188</v>
      </c>
      <c r="H19" s="1" t="s">
        <v>193</v>
      </c>
      <c r="I19" s="1" t="s">
        <v>300</v>
      </c>
      <c r="J19" s="1" t="s">
        <v>30</v>
      </c>
      <c r="K19" s="1" t="s">
        <v>210</v>
      </c>
      <c r="L19" s="1" t="s">
        <v>210</v>
      </c>
      <c r="M19" s="1" t="s">
        <v>196</v>
      </c>
      <c r="N19" s="1" t="s">
        <v>196</v>
      </c>
      <c r="O19" s="1" t="s">
        <v>197</v>
      </c>
      <c r="P19" s="1" t="s">
        <v>198</v>
      </c>
      <c r="Q19" s="1" t="s">
        <v>199</v>
      </c>
      <c r="R19" s="1" t="s">
        <v>301</v>
      </c>
      <c r="S19" s="1" t="s">
        <v>201</v>
      </c>
      <c r="T19" s="1" t="s">
        <v>202</v>
      </c>
      <c r="U19" s="1" t="s">
        <v>231</v>
      </c>
      <c r="V19" s="1" t="s">
        <v>302</v>
      </c>
    </row>
    <row r="20" s="1" customFormat="1" spans="1:22">
      <c r="A20" s="3">
        <v>999223004435861</v>
      </c>
      <c r="B20" s="1" t="s">
        <v>303</v>
      </c>
      <c r="C20" s="1" t="s">
        <v>304</v>
      </c>
      <c r="D20" s="1" t="s">
        <v>260</v>
      </c>
      <c r="E20" s="1" t="s">
        <v>305</v>
      </c>
      <c r="F20" s="1" t="s">
        <v>238</v>
      </c>
      <c r="G20" s="1" t="s">
        <v>188</v>
      </c>
      <c r="H20" s="1" t="s">
        <v>193</v>
      </c>
      <c r="I20" s="1" t="s">
        <v>306</v>
      </c>
      <c r="J20" s="1" t="s">
        <v>30</v>
      </c>
      <c r="K20" s="1" t="s">
        <v>307</v>
      </c>
      <c r="L20" s="1" t="s">
        <v>307</v>
      </c>
      <c r="M20" s="1" t="s">
        <v>196</v>
      </c>
      <c r="N20" s="1" t="s">
        <v>196</v>
      </c>
      <c r="O20" s="1" t="s">
        <v>197</v>
      </c>
      <c r="P20" s="1" t="s">
        <v>198</v>
      </c>
      <c r="Q20" s="1" t="s">
        <v>199</v>
      </c>
      <c r="R20" s="1" t="s">
        <v>308</v>
      </c>
      <c r="S20" s="1" t="s">
        <v>201</v>
      </c>
      <c r="T20" s="1" t="s">
        <v>202</v>
      </c>
      <c r="U20" s="1" t="s">
        <v>203</v>
      </c>
      <c r="V20" s="1" t="s">
        <v>251</v>
      </c>
    </row>
    <row r="21" s="1" customFormat="1" spans="1:22">
      <c r="A21" s="3">
        <v>999222256492273</v>
      </c>
      <c r="B21" s="1" t="s">
        <v>309</v>
      </c>
      <c r="C21" s="1" t="s">
        <v>310</v>
      </c>
      <c r="D21" s="1" t="s">
        <v>311</v>
      </c>
      <c r="E21" s="1" t="s">
        <v>312</v>
      </c>
      <c r="F21" s="1" t="s">
        <v>188</v>
      </c>
      <c r="G21" s="1" t="s">
        <v>192</v>
      </c>
      <c r="H21" s="1" t="s">
        <v>193</v>
      </c>
      <c r="I21" s="1" t="s">
        <v>313</v>
      </c>
      <c r="J21" s="1" t="s">
        <v>30</v>
      </c>
      <c r="K21" s="1" t="s">
        <v>314</v>
      </c>
      <c r="L21" s="1" t="s">
        <v>314</v>
      </c>
      <c r="M21" s="1" t="s">
        <v>196</v>
      </c>
      <c r="N21" s="1" t="s">
        <v>196</v>
      </c>
      <c r="O21" s="1" t="s">
        <v>197</v>
      </c>
      <c r="P21" s="1" t="s">
        <v>198</v>
      </c>
      <c r="Q21" s="1" t="s">
        <v>199</v>
      </c>
      <c r="R21" s="1" t="s">
        <v>315</v>
      </c>
      <c r="S21" s="1" t="s">
        <v>201</v>
      </c>
      <c r="T21" s="1" t="s">
        <v>202</v>
      </c>
      <c r="U21" s="1" t="s">
        <v>231</v>
      </c>
      <c r="V21" s="1" t="s">
        <v>204</v>
      </c>
    </row>
    <row r="22" s="1" customFormat="1" spans="1:22">
      <c r="A22" s="3">
        <v>999222228887505</v>
      </c>
      <c r="B22" s="1" t="s">
        <v>316</v>
      </c>
      <c r="C22" s="1" t="s">
        <v>317</v>
      </c>
      <c r="D22" s="1" t="s">
        <v>318</v>
      </c>
      <c r="E22" s="1" t="s">
        <v>319</v>
      </c>
      <c r="F22" s="1" t="s">
        <v>238</v>
      </c>
      <c r="G22" s="1" t="s">
        <v>188</v>
      </c>
      <c r="H22" s="1" t="s">
        <v>193</v>
      </c>
      <c r="I22" s="1" t="s">
        <v>320</v>
      </c>
      <c r="J22" s="1" t="s">
        <v>30</v>
      </c>
      <c r="K22" s="1" t="s">
        <v>321</v>
      </c>
      <c r="L22" s="1" t="s">
        <v>321</v>
      </c>
      <c r="M22" s="1" t="s">
        <v>196</v>
      </c>
      <c r="N22" s="1" t="s">
        <v>196</v>
      </c>
      <c r="O22" s="1" t="s">
        <v>197</v>
      </c>
      <c r="P22" s="1" t="s">
        <v>198</v>
      </c>
      <c r="Q22" s="1" t="s">
        <v>199</v>
      </c>
      <c r="R22" s="1" t="s">
        <v>322</v>
      </c>
      <c r="S22" s="1" t="s">
        <v>201</v>
      </c>
      <c r="T22" s="1" t="s">
        <v>202</v>
      </c>
      <c r="U22" s="1" t="s">
        <v>231</v>
      </c>
      <c r="V22" s="1" t="s">
        <v>204</v>
      </c>
    </row>
    <row r="23" s="1" customFormat="1" spans="1:22">
      <c r="A23" s="3">
        <v>21845886185</v>
      </c>
      <c r="B23" s="1" t="s">
        <v>323</v>
      </c>
      <c r="C23" s="1" t="s">
        <v>324</v>
      </c>
      <c r="D23" s="1" t="s">
        <v>240</v>
      </c>
      <c r="E23" s="1" t="s">
        <v>325</v>
      </c>
      <c r="F23" s="1" t="s">
        <v>205</v>
      </c>
      <c r="G23" s="1" t="s">
        <v>188</v>
      </c>
      <c r="H23" s="1" t="s">
        <v>193</v>
      </c>
      <c r="I23" s="1" t="s">
        <v>326</v>
      </c>
      <c r="J23" s="1" t="s">
        <v>30</v>
      </c>
      <c r="K23" s="1" t="s">
        <v>327</v>
      </c>
      <c r="L23" s="1" t="s">
        <v>327</v>
      </c>
      <c r="M23" s="1" t="s">
        <v>196</v>
      </c>
      <c r="N23" s="1" t="s">
        <v>196</v>
      </c>
      <c r="O23" s="1" t="s">
        <v>197</v>
      </c>
      <c r="P23" s="1" t="s">
        <v>198</v>
      </c>
      <c r="Q23" s="1" t="s">
        <v>199</v>
      </c>
      <c r="R23" s="1" t="s">
        <v>328</v>
      </c>
      <c r="S23" s="1" t="s">
        <v>201</v>
      </c>
      <c r="T23" s="1" t="s">
        <v>202</v>
      </c>
      <c r="U23" s="1" t="s">
        <v>231</v>
      </c>
      <c r="V23" s="1" t="s">
        <v>204</v>
      </c>
    </row>
    <row r="24" s="1" customFormat="1" spans="1:22">
      <c r="A24" s="3">
        <v>21233832860</v>
      </c>
      <c r="B24" s="1" t="s">
        <v>329</v>
      </c>
      <c r="C24" s="1" t="s">
        <v>330</v>
      </c>
      <c r="D24" s="1" t="s">
        <v>331</v>
      </c>
      <c r="E24" s="1" t="s">
        <v>332</v>
      </c>
      <c r="F24" s="1" t="s">
        <v>238</v>
      </c>
      <c r="G24" s="1" t="s">
        <v>192</v>
      </c>
      <c r="H24" s="1" t="s">
        <v>193</v>
      </c>
      <c r="I24" s="1" t="s">
        <v>333</v>
      </c>
      <c r="J24" s="1" t="s">
        <v>30</v>
      </c>
      <c r="K24" s="1" t="s">
        <v>334</v>
      </c>
      <c r="L24" s="1" t="s">
        <v>334</v>
      </c>
      <c r="M24" s="1" t="s">
        <v>196</v>
      </c>
      <c r="N24" s="1" t="s">
        <v>196</v>
      </c>
      <c r="O24" s="1" t="s">
        <v>197</v>
      </c>
      <c r="P24" s="1" t="s">
        <v>198</v>
      </c>
      <c r="Q24" s="1" t="s">
        <v>199</v>
      </c>
      <c r="R24" s="1" t="s">
        <v>335</v>
      </c>
      <c r="S24" s="1" t="s">
        <v>201</v>
      </c>
      <c r="T24" s="1" t="s">
        <v>202</v>
      </c>
      <c r="U24" s="1" t="s">
        <v>203</v>
      </c>
      <c r="V24" s="1" t="s">
        <v>336</v>
      </c>
    </row>
    <row r="25" s="1" customFormat="1" spans="1:22">
      <c r="A25" s="3">
        <v>999223358377072</v>
      </c>
      <c r="B25" s="1" t="s">
        <v>337</v>
      </c>
      <c r="C25" s="1" t="s">
        <v>338</v>
      </c>
      <c r="D25" s="1" t="s">
        <v>339</v>
      </c>
      <c r="E25" s="1" t="s">
        <v>340</v>
      </c>
      <c r="F25" s="1" t="s">
        <v>238</v>
      </c>
      <c r="G25" s="1" t="s">
        <v>188</v>
      </c>
      <c r="H25" s="1" t="s">
        <v>193</v>
      </c>
      <c r="I25" s="1" t="s">
        <v>341</v>
      </c>
      <c r="J25" s="1" t="s">
        <v>30</v>
      </c>
      <c r="K25" s="1" t="s">
        <v>342</v>
      </c>
      <c r="L25" s="1" t="s">
        <v>342</v>
      </c>
      <c r="M25" s="1" t="s">
        <v>196</v>
      </c>
      <c r="N25" s="1" t="s">
        <v>196</v>
      </c>
      <c r="O25" s="1" t="s">
        <v>197</v>
      </c>
      <c r="P25" s="1" t="s">
        <v>198</v>
      </c>
      <c r="Q25" s="1" t="s">
        <v>199</v>
      </c>
      <c r="R25" s="1" t="s">
        <v>343</v>
      </c>
      <c r="S25" s="1" t="s">
        <v>201</v>
      </c>
      <c r="T25" s="1" t="s">
        <v>202</v>
      </c>
      <c r="U25" s="1" t="s">
        <v>203</v>
      </c>
      <c r="V25" s="1" t="s">
        <v>251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2023-04-06T02:06:35Z</dcterms:created>
  <dcterms:modified xsi:type="dcterms:W3CDTF">2023-04-06T02:21:01Z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78200DE5EA344C8E98E2BF591372094E_12</vt:lpwstr>
  </property>
  <property fmtid="{D5CDD505-2E9C-101B-9397-08002B2CF9AE}" pid="3" name="KSOProductBuildVer">
    <vt:lpwstr>2052-11.1.0.14036</vt:lpwstr>
  </property>
</Properties>
</file>