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<sst xmlns="http://schemas.openxmlformats.org/spreadsheetml/2006/main" count="574" uniqueCount="204">
  <si>
    <t>去哪儿网酒店预付对账单</t>
  </si>
  <si>
    <t>供应商名称：</t>
  </si>
  <si>
    <t>汇趣住</t>
  </si>
  <si>
    <t>结算周期：</t>
  </si>
  <si>
    <t>2023-04-08至2023-04-09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</si>
  <si>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</si>
  <si>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</si>
  <si>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</si>
  <si>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</si>
  <si>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</si>
  <si>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</si>
  <si>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</si>
  <si>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</si>
  <si>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</si>
  <si>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</si>
  <si>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</si>
  <si>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</si>
  <si>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</si>
  <si>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</si>
  <si>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</si>
  <si>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¥4,957.00</t>
  </si>
  <si>
    <t>¥648.00</t>
  </si>
  <si>
    <t>¥4,309.00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</si>
  <si>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</si>
  <si>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</si>
  <si>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</si>
  <si>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</si>
  <si>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</si>
  <si>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</si>
  <si>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</si>
  <si>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</si>
  <si>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</si>
  <si>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</si>
  <si>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</si>
  <si>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</si>
  <si>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</si>
  <si>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</si>
  <si>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</si>
  <si>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</si>
  <si>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</si>
  <si>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</si>
  <si>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</si>
  <si>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</si>
  <si>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</si>
  <si>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</si>
  <si>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</si>
  <si>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</si>
  <si>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</si>
  <si>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</si>
  <si>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</si>
  <si>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</si>
  <si>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</si>
  <si>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</si>
  <si>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</si>
  <si>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</si>
  <si>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</si>
  <si>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</si>
  <si>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</si>
  <si>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</si>
  <si>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</si>
  <si>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</si>
  <si>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</si>
  <si>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</si>
  <si>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</si>
  <si>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</si>
  <si>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</si>
  <si>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</si>
  <si>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</si>
  <si>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</si>
  <si>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</si>
  <si>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103319650200</t>
  </si>
  <si>
    <t>酒店预付</t>
  </si>
  <si>
    <t>否</t>
  </si>
  <si>
    <t>普通</t>
  </si>
  <si>
    <t>453571158</t>
  </si>
  <si>
    <t>汉庭优佳酒店(西安大雁塔南广场店)</t>
  </si>
  <si>
    <t>1639468</t>
  </si>
  <si>
    <t>向海燕</t>
  </si>
  <si>
    <t>2023-04-01</t>
  </si>
  <si>
    <t>2023-04-07</t>
  </si>
  <si>
    <t>2023-04-09</t>
  </si>
  <si>
    <t>¥1,154.00</t>
  </si>
  <si>
    <t>¥136.00</t>
  </si>
  <si>
    <t>¥1,018.00</t>
  </si>
  <si>
    <t>双床房</t>
  </si>
  <si>
    <t>WEBSITE</t>
  </si>
  <si>
    <t>103320795649</t>
  </si>
  <si>
    <t>311483911</t>
  </si>
  <si>
    <t>深圳富苑皇冠假日套房酒店</t>
  </si>
  <si>
    <t>黄纪甄</t>
  </si>
  <si>
    <t>2023-04-02</t>
  </si>
  <si>
    <t>2023-04-08</t>
  </si>
  <si>
    <t>¥632.00</t>
  </si>
  <si>
    <t>¥83.00</t>
  </si>
  <si>
    <t>¥549.00</t>
  </si>
  <si>
    <t>双床套房（开放式）</t>
  </si>
  <si>
    <t>103323054854</t>
  </si>
  <si>
    <t>375512034</t>
  </si>
  <si>
    <t>三亚湾红树林度假世界(木棉酒店)</t>
  </si>
  <si>
    <t>王诗媛</t>
  </si>
  <si>
    <t>2023-04-05</t>
  </si>
  <si>
    <t>2023-04-06</t>
  </si>
  <si>
    <t>¥1,530.00</t>
  </si>
  <si>
    <t>¥210.00</t>
  </si>
  <si>
    <t>¥1,320.00</t>
  </si>
  <si>
    <t>城市景观双床房</t>
  </si>
  <si>
    <t>103323774731</t>
  </si>
  <si>
    <t>384518136</t>
  </si>
  <si>
    <t>海友酒店(北京丰台大成路店)</t>
  </si>
  <si>
    <t>祝赫</t>
  </si>
  <si>
    <t>¥515.00</t>
  </si>
  <si>
    <t>¥51.00</t>
  </si>
  <si>
    <t>¥464.00</t>
  </si>
  <si>
    <t>103323842844</t>
  </si>
  <si>
    <t>347181647</t>
  </si>
  <si>
    <t>贝壳酒店(上海金山万达广场店)</t>
  </si>
  <si>
    <t>陈鹏英</t>
  </si>
  <si>
    <t>¥728.00</t>
  </si>
  <si>
    <t>¥116.00</t>
  </si>
  <si>
    <t>¥612.00</t>
  </si>
  <si>
    <t>商务大床房</t>
  </si>
  <si>
    <t>103325504721</t>
  </si>
  <si>
    <t>381792729</t>
  </si>
  <si>
    <t>佛山顺德嘉信康年花园酒店</t>
  </si>
  <si>
    <t>张志毅</t>
  </si>
  <si>
    <t>¥398.00</t>
  </si>
  <si>
    <t>¥52.00</t>
  </si>
  <si>
    <t>¥346.00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</si>
  <si>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</si>
  <si>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</si>
  <si>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</si>
  <si>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</si>
  <si>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</si>
  <si>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</si>
  <si>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</si>
  <si>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</si>
  <si>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</si>
  <si>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</si>
  <si>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</si>
  <si>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</si>
  <si>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A230410173102481</t>
  </si>
  <si>
    <r>
      <t>总计：</t>
    </r>
    <r>
      <rPr>
        <sz val="10"/>
        <rFont val="Arial"/>
        <charset val="134"/>
      </rPr>
      <t>4309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</si>
  <si>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</si>
  <si>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</si>
  <si>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</si>
  <si>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</si>
  <si>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</si>
  <si>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</si>
  <si>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</si>
  <si>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</si>
  <si>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</si>
  <si>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</si>
  <si>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</si>
  <si>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</si>
  <si>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</si>
  <si>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</si>
  <si>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</si>
  <si>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</si>
  <si>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</si>
  <si>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</si>
  <si>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103326509769</t>
  </si>
  <si>
    <t>3209429</t>
  </si>
  <si>
    <t>董建华</t>
  </si>
  <si>
    <t>--</t>
  </si>
  <si>
    <t>350.00</t>
  </si>
  <si>
    <t>RMB</t>
  </si>
  <si>
    <t>0</t>
  </si>
  <si>
    <t>0.00</t>
  </si>
  <si>
    <t>汇趣住国内直连</t>
  </si>
  <si>
    <t>01.011247</t>
  </si>
  <si>
    <t>2023-04-08 19:29:10</t>
  </si>
  <si>
    <t>直连</t>
  </si>
  <si>
    <t>中国</t>
  </si>
  <si>
    <t>3205074</t>
  </si>
  <si>
    <t>346.00</t>
  </si>
  <si>
    <t>2023-04-07 08:34:41</t>
  </si>
  <si>
    <t>103324462756</t>
  </si>
  <si>
    <t>3204329</t>
  </si>
  <si>
    <t>汉庭酒店(杭州浙大紫金港店)</t>
  </si>
  <si>
    <t>王超幸</t>
  </si>
  <si>
    <t>300.00</t>
  </si>
  <si>
    <t>2023-04-06 22:44:23</t>
  </si>
  <si>
    <t>3190831</t>
  </si>
  <si>
    <t>549.00</t>
  </si>
  <si>
    <t>2023-04-02 00:09:09</t>
  </si>
  <si>
    <t>3200918</t>
  </si>
  <si>
    <t>464.00</t>
  </si>
  <si>
    <t>2023-04-05 19:36:12</t>
  </si>
  <si>
    <t>103324310278</t>
  </si>
  <si>
    <t>3202454</t>
  </si>
  <si>
    <t>格林豪泰酒店(含山九五广场店)</t>
  </si>
  <si>
    <t>乔旭</t>
  </si>
  <si>
    <t>170.00</t>
  </si>
  <si>
    <t>2023-04-06 11:02:52</t>
  </si>
  <si>
    <t>3200614</t>
  </si>
  <si>
    <t>1320.00</t>
  </si>
  <si>
    <t>2023-04-05 17:31:41</t>
  </si>
  <si>
    <t>3201138</t>
  </si>
  <si>
    <t>贝壳酒店（上海金山万达广场店）</t>
  </si>
  <si>
    <t>612.00</t>
  </si>
  <si>
    <t>2023-04-05 21:04:12</t>
  </si>
  <si>
    <t>3189696</t>
  </si>
  <si>
    <t>1018.00</t>
  </si>
  <si>
    <t>2023-04-01 15:36:26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</si>
</sst>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3</v>
      </c>
      <c r="N4" s="7" t="s">
        <v>100</v>
      </c>
      <c r="O4" s="7" t="s">
        <v>101</v>
      </c>
      <c r="P4" s="7" t="s">
        <v>80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106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107</v>
      </c>
      <c r="H5" s="7" t="s">
        <v>108</v>
      </c>
      <c r="I5" s="7" t="s">
        <v>76</v>
      </c>
      <c r="J5" s="7" t="s">
        <v>2</v>
      </c>
      <c r="K5" s="7" t="s">
        <v>109</v>
      </c>
      <c r="L5" s="7">
        <v>1</v>
      </c>
      <c r="M5" s="7">
        <v>2</v>
      </c>
      <c r="N5" s="7" t="s">
        <v>100</v>
      </c>
      <c r="O5" s="7" t="s">
        <v>79</v>
      </c>
      <c r="P5" s="7" t="s">
        <v>80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84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4</v>
      </c>
      <c r="N6" s="7" t="s">
        <v>100</v>
      </c>
      <c r="O6" s="7" t="s">
        <v>100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79</v>
      </c>
      <c r="O7" s="7" t="s">
        <v>91</v>
      </c>
      <c r="P7" s="7" t="s">
        <v>80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customHeight="1" spans="1:32">
      <c r="A8" s="10" t="s">
        <v>129</v>
      </c>
      <c r="B8" s="10"/>
      <c r="C8" s="10" t="s">
        <v>130</v>
      </c>
      <c r="D8" s="10"/>
      <c r="E8" s="10"/>
      <c r="F8" s="10"/>
      <c r="G8" s="10" t="s">
        <v>130</v>
      </c>
      <c r="H8" s="10" t="s">
        <v>130</v>
      </c>
      <c r="I8" s="10" t="s">
        <v>130</v>
      </c>
      <c r="J8" s="10" t="s">
        <v>130</v>
      </c>
      <c r="K8" s="10" t="s">
        <v>130</v>
      </c>
      <c r="L8" s="10" t="s">
        <v>130</v>
      </c>
      <c r="M8" s="10" t="s">
        <v>130</v>
      </c>
      <c r="N8" s="10" t="s">
        <v>130</v>
      </c>
      <c r="O8" s="10" t="s">
        <v>130</v>
      </c>
      <c r="P8" s="10" t="s">
        <v>130</v>
      </c>
      <c r="Q8" s="10"/>
      <c r="R8" s="13" t="s">
        <v>20</v>
      </c>
      <c r="S8" s="13" t="s">
        <v>19</v>
      </c>
      <c r="T8" s="10" t="s">
        <v>130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130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131</v>
      </c>
      <c r="B1" s="4" t="s">
        <v>132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133</v>
      </c>
      <c r="H1" s="4" t="s">
        <v>134</v>
      </c>
      <c r="I1" s="4" t="s">
        <v>13</v>
      </c>
      <c r="J1" s="4" t="s">
        <v>17</v>
      </c>
      <c r="K1" s="4" t="s">
        <v>18</v>
      </c>
      <c r="L1" s="9" t="s">
        <v>135</v>
      </c>
      <c r="M1" s="4" t="s">
        <v>136</v>
      </c>
      <c r="N1" s="4" t="s">
        <v>137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139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1018</v>
      </c>
      <c r="E2" t="str">
        <f>VLOOKUP(A2,HOP!A:L,12,0)</f>
        <v>1018.00</v>
      </c>
      <c r="F2" t="str">
        <f>VLOOKUP(A2,HOP!A:C,3,0)</f>
        <v>3189696</v>
      </c>
      <c r="G2">
        <f>D2-E2</f>
        <v>0</v>
      </c>
      <c r="H2" t="str">
        <f>$H$1&amp;F2</f>
        <v>，3189696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549</v>
      </c>
      <c r="E3" t="str">
        <f>VLOOKUP(A3,HOP!A:L,12,0)</f>
        <v>549.00</v>
      </c>
      <c r="F3" t="str">
        <f>VLOOKUP(A3,HOP!A:C,3,0)</f>
        <v>3190831</v>
      </c>
      <c r="G3">
        <f>D3-E3</f>
        <v>0</v>
      </c>
      <c r="H3" t="str">
        <f>$H$1&amp;F3</f>
        <v>，3190831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101</v>
      </c>
      <c r="C4" s="7" t="s">
        <v>80</v>
      </c>
      <c r="D4" s="3">
        <v>1320</v>
      </c>
      <c r="E4" t="str">
        <f>VLOOKUP(A4,HOP!A:L,12,0)</f>
        <v>1320.00</v>
      </c>
      <c r="F4" t="str">
        <f>VLOOKUP(A4,HOP!A:C,3,0)</f>
        <v>3200614</v>
      </c>
      <c r="G4">
        <f>D4-E4</f>
        <v>0</v>
      </c>
      <c r="H4" t="str">
        <f>$H$1&amp;F4</f>
        <v>，3200614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79</v>
      </c>
      <c r="C5" s="7" t="s">
        <v>80</v>
      </c>
      <c r="D5" s="3">
        <v>464</v>
      </c>
      <c r="E5" t="str">
        <f>VLOOKUP(A5,HOP!A:L,12,0)</f>
        <v>464.00</v>
      </c>
      <c r="F5" t="str">
        <f>VLOOKUP(A5,HOP!A:C,3,0)</f>
        <v>3200918</v>
      </c>
      <c r="G5">
        <f>D5-E5</f>
        <v>0</v>
      </c>
      <c r="H5" t="str">
        <f>$H$1&amp;F5</f>
        <v>，3200918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100</v>
      </c>
      <c r="C6" s="7" t="s">
        <v>80</v>
      </c>
      <c r="D6" s="3">
        <v>612</v>
      </c>
      <c r="E6" t="str">
        <f>VLOOKUP(A6,HOP!A:L,12,0)</f>
        <v>612.00</v>
      </c>
      <c r="F6" t="str">
        <f>VLOOKUP(A6,HOP!A:C,3,0)</f>
        <v>3201138</v>
      </c>
      <c r="G6">
        <f>D6-E6</f>
        <v>0</v>
      </c>
      <c r="H6" t="str">
        <f>$H$1&amp;F6</f>
        <v>，3201138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91</v>
      </c>
      <c r="C7" s="7" t="s">
        <v>80</v>
      </c>
      <c r="D7" s="3">
        <v>346</v>
      </c>
      <c r="E7" t="str">
        <f>VLOOKUP(A7,HOP!A:L,12,0)</f>
        <v>346.00</v>
      </c>
      <c r="F7" t="str">
        <f>VLOOKUP(A7,HOP!A:C,3,0)</f>
        <v>3205074</v>
      </c>
      <c r="G7">
        <f>D7-E7</f>
        <v>0</v>
      </c>
      <c r="H7" t="str">
        <f>$H$1&amp;F7</f>
        <v>，3205074</v>
      </c>
      <c r="I7" t="str">
        <f>VLOOKUP(A7,HOP!A:U,21,0)</f>
        <v>直连</v>
      </c>
    </row>
    <row r="9" spans="4:4">
      <c r="D9" s="3">
        <f>SUM(D2:D8)</f>
        <v>4309</v>
      </c>
    </row>
    <row r="12" ht="14.25" spans="4:4">
      <c r="D12" s="8" t="s">
        <v>22</v>
      </c>
    </row>
    <row r="15" spans="1:1">
      <c r="A15" t="s">
        <v>140</v>
      </c>
    </row>
    <row r="16" spans="1:1">
      <c r="A16" s="5" t="s">
        <v>141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142</v>
      </c>
      <c r="B1" s="2" t="s">
        <v>143</v>
      </c>
      <c r="C1" s="2" t="s">
        <v>144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1" t="s">
        <v>160</v>
      </c>
      <c r="B2" s="1" t="s">
        <v>91</v>
      </c>
      <c r="C2" s="1" t="s">
        <v>161</v>
      </c>
      <c r="D2" s="1" t="s">
        <v>98</v>
      </c>
      <c r="E2" s="1" t="s">
        <v>162</v>
      </c>
      <c r="F2" s="1" t="s">
        <v>91</v>
      </c>
      <c r="G2" s="1" t="s">
        <v>80</v>
      </c>
      <c r="H2" s="1" t="s">
        <v>163</v>
      </c>
      <c r="I2" s="1" t="s">
        <v>164</v>
      </c>
      <c r="J2" s="1" t="s">
        <v>165</v>
      </c>
      <c r="K2" s="1" t="s">
        <v>164</v>
      </c>
      <c r="L2" s="1" t="s">
        <v>164</v>
      </c>
      <c r="M2" s="1" t="s">
        <v>166</v>
      </c>
      <c r="N2" s="1" t="s">
        <v>166</v>
      </c>
      <c r="O2" s="1" t="s">
        <v>167</v>
      </c>
      <c r="P2" s="1" t="s">
        <v>168</v>
      </c>
      <c r="Q2" s="1" t="s">
        <v>169</v>
      </c>
      <c r="R2" s="1" t="s">
        <v>170</v>
      </c>
      <c r="S2" s="1" t="s">
        <v>72</v>
      </c>
      <c r="T2" s="1" t="s">
        <v>34</v>
      </c>
      <c r="U2" s="1" t="s">
        <v>171</v>
      </c>
      <c r="V2" s="1" t="s">
        <v>172</v>
      </c>
    </row>
    <row r="3" s="1" customFormat="1" spans="1:22">
      <c r="A3" s="1" t="s">
        <v>121</v>
      </c>
      <c r="B3" s="1" t="s">
        <v>79</v>
      </c>
      <c r="C3" s="1" t="s">
        <v>173</v>
      </c>
      <c r="D3" s="1" t="s">
        <v>123</v>
      </c>
      <c r="E3" s="1" t="s">
        <v>124</v>
      </c>
      <c r="F3" s="1" t="s">
        <v>91</v>
      </c>
      <c r="G3" s="1" t="s">
        <v>80</v>
      </c>
      <c r="H3" s="1" t="s">
        <v>163</v>
      </c>
      <c r="I3" s="1" t="s">
        <v>174</v>
      </c>
      <c r="J3" s="1" t="s">
        <v>165</v>
      </c>
      <c r="K3" s="1" t="s">
        <v>174</v>
      </c>
      <c r="L3" s="1" t="s">
        <v>174</v>
      </c>
      <c r="M3" s="1" t="s">
        <v>166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175</v>
      </c>
      <c r="S3" s="1" t="s">
        <v>72</v>
      </c>
      <c r="T3" s="1" t="s">
        <v>34</v>
      </c>
      <c r="U3" s="1" t="s">
        <v>171</v>
      </c>
      <c r="V3" s="1" t="s">
        <v>172</v>
      </c>
    </row>
    <row r="4" s="1" customFormat="1" spans="1:22">
      <c r="A4" s="1" t="s">
        <v>176</v>
      </c>
      <c r="B4" s="1" t="s">
        <v>101</v>
      </c>
      <c r="C4" s="1" t="s">
        <v>177</v>
      </c>
      <c r="D4" s="1" t="s">
        <v>178</v>
      </c>
      <c r="E4" s="1" t="s">
        <v>179</v>
      </c>
      <c r="F4" s="1" t="s">
        <v>79</v>
      </c>
      <c r="G4" s="1" t="s">
        <v>91</v>
      </c>
      <c r="H4" s="1" t="s">
        <v>163</v>
      </c>
      <c r="I4" s="1" t="s">
        <v>180</v>
      </c>
      <c r="J4" s="1" t="s">
        <v>165</v>
      </c>
      <c r="K4" s="1" t="s">
        <v>180</v>
      </c>
      <c r="L4" s="1" t="s">
        <v>180</v>
      </c>
      <c r="M4" s="1" t="s">
        <v>166</v>
      </c>
      <c r="N4" s="1" t="s">
        <v>166</v>
      </c>
      <c r="O4" s="1" t="s">
        <v>167</v>
      </c>
      <c r="P4" s="1" t="s">
        <v>168</v>
      </c>
      <c r="Q4" s="1" t="s">
        <v>169</v>
      </c>
      <c r="R4" s="1" t="s">
        <v>181</v>
      </c>
      <c r="S4" s="1" t="s">
        <v>72</v>
      </c>
      <c r="T4" s="1" t="s">
        <v>34</v>
      </c>
      <c r="U4" s="1" t="s">
        <v>171</v>
      </c>
      <c r="V4" s="1" t="s">
        <v>172</v>
      </c>
    </row>
    <row r="5" s="1" customFormat="1" spans="1:22">
      <c r="A5" s="1" t="s">
        <v>86</v>
      </c>
      <c r="B5" s="1" t="s">
        <v>90</v>
      </c>
      <c r="C5" s="1" t="s">
        <v>182</v>
      </c>
      <c r="D5" s="1" t="s">
        <v>88</v>
      </c>
      <c r="E5" s="1" t="s">
        <v>89</v>
      </c>
      <c r="F5" s="1" t="s">
        <v>91</v>
      </c>
      <c r="G5" s="1" t="s">
        <v>80</v>
      </c>
      <c r="H5" s="1" t="s">
        <v>163</v>
      </c>
      <c r="I5" s="1" t="s">
        <v>183</v>
      </c>
      <c r="J5" s="1" t="s">
        <v>165</v>
      </c>
      <c r="K5" s="1" t="s">
        <v>183</v>
      </c>
      <c r="L5" s="1" t="s">
        <v>183</v>
      </c>
      <c r="M5" s="1" t="s">
        <v>166</v>
      </c>
      <c r="N5" s="1" t="s">
        <v>166</v>
      </c>
      <c r="O5" s="1" t="s">
        <v>167</v>
      </c>
      <c r="P5" s="1" t="s">
        <v>168</v>
      </c>
      <c r="Q5" s="1" t="s">
        <v>169</v>
      </c>
      <c r="R5" s="1" t="s">
        <v>184</v>
      </c>
      <c r="S5" s="1" t="s">
        <v>72</v>
      </c>
      <c r="T5" s="1" t="s">
        <v>34</v>
      </c>
      <c r="U5" s="1" t="s">
        <v>171</v>
      </c>
      <c r="V5" s="1" t="s">
        <v>172</v>
      </c>
    </row>
    <row r="6" s="1" customFormat="1" spans="1:22">
      <c r="A6" s="1" t="s">
        <v>106</v>
      </c>
      <c r="B6" s="1" t="s">
        <v>100</v>
      </c>
      <c r="C6" s="1" t="s">
        <v>185</v>
      </c>
      <c r="D6" s="1" t="s">
        <v>108</v>
      </c>
      <c r="E6" s="1" t="s">
        <v>109</v>
      </c>
      <c r="F6" s="1" t="s">
        <v>79</v>
      </c>
      <c r="G6" s="1" t="s">
        <v>80</v>
      </c>
      <c r="H6" s="1" t="s">
        <v>163</v>
      </c>
      <c r="I6" s="1" t="s">
        <v>186</v>
      </c>
      <c r="J6" s="1" t="s">
        <v>165</v>
      </c>
      <c r="K6" s="1" t="s">
        <v>186</v>
      </c>
      <c r="L6" s="1" t="s">
        <v>186</v>
      </c>
      <c r="M6" s="1" t="s">
        <v>166</v>
      </c>
      <c r="N6" s="1" t="s">
        <v>166</v>
      </c>
      <c r="O6" s="1" t="s">
        <v>167</v>
      </c>
      <c r="P6" s="1" t="s">
        <v>168</v>
      </c>
      <c r="Q6" s="1" t="s">
        <v>169</v>
      </c>
      <c r="R6" s="1" t="s">
        <v>187</v>
      </c>
      <c r="S6" s="1" t="s">
        <v>72</v>
      </c>
      <c r="T6" s="1" t="s">
        <v>34</v>
      </c>
      <c r="U6" s="1" t="s">
        <v>171</v>
      </c>
      <c r="V6" s="1" t="s">
        <v>172</v>
      </c>
    </row>
    <row r="7" s="1" customFormat="1" spans="1:22">
      <c r="A7" s="1" t="s">
        <v>188</v>
      </c>
      <c r="B7" s="1" t="s">
        <v>101</v>
      </c>
      <c r="C7" s="1" t="s">
        <v>189</v>
      </c>
      <c r="D7" s="1" t="s">
        <v>190</v>
      </c>
      <c r="E7" s="1" t="s">
        <v>191</v>
      </c>
      <c r="F7" s="1" t="s">
        <v>101</v>
      </c>
      <c r="G7" s="1" t="s">
        <v>79</v>
      </c>
      <c r="H7" s="1" t="s">
        <v>163</v>
      </c>
      <c r="I7" s="1" t="s">
        <v>192</v>
      </c>
      <c r="J7" s="1" t="s">
        <v>165</v>
      </c>
      <c r="K7" s="1" t="s">
        <v>192</v>
      </c>
      <c r="L7" s="1" t="s">
        <v>192</v>
      </c>
      <c r="M7" s="1" t="s">
        <v>166</v>
      </c>
      <c r="N7" s="1" t="s">
        <v>166</v>
      </c>
      <c r="O7" s="1" t="s">
        <v>167</v>
      </c>
      <c r="P7" s="1" t="s">
        <v>168</v>
      </c>
      <c r="Q7" s="1" t="s">
        <v>169</v>
      </c>
      <c r="R7" s="1" t="s">
        <v>193</v>
      </c>
      <c r="S7" s="1" t="s">
        <v>72</v>
      </c>
      <c r="T7" s="1" t="s">
        <v>34</v>
      </c>
      <c r="U7" s="1" t="s">
        <v>171</v>
      </c>
      <c r="V7" s="1" t="s">
        <v>172</v>
      </c>
    </row>
    <row r="8" s="1" customFormat="1" spans="1:22">
      <c r="A8" s="1" t="s">
        <v>96</v>
      </c>
      <c r="B8" s="1" t="s">
        <v>100</v>
      </c>
      <c r="C8" s="1" t="s">
        <v>194</v>
      </c>
      <c r="D8" s="1" t="s">
        <v>98</v>
      </c>
      <c r="E8" s="1" t="s">
        <v>99</v>
      </c>
      <c r="F8" s="1" t="s">
        <v>101</v>
      </c>
      <c r="G8" s="1" t="s">
        <v>80</v>
      </c>
      <c r="H8" s="1" t="s">
        <v>163</v>
      </c>
      <c r="I8" s="1" t="s">
        <v>195</v>
      </c>
      <c r="J8" s="1" t="s">
        <v>165</v>
      </c>
      <c r="K8" s="1" t="s">
        <v>195</v>
      </c>
      <c r="L8" s="1" t="s">
        <v>195</v>
      </c>
      <c r="M8" s="1" t="s">
        <v>166</v>
      </c>
      <c r="N8" s="1" t="s">
        <v>166</v>
      </c>
      <c r="O8" s="1" t="s">
        <v>167</v>
      </c>
      <c r="P8" s="1" t="s">
        <v>168</v>
      </c>
      <c r="Q8" s="1" t="s">
        <v>169</v>
      </c>
      <c r="R8" s="1" t="s">
        <v>196</v>
      </c>
      <c r="S8" s="1" t="s">
        <v>72</v>
      </c>
      <c r="T8" s="1" t="s">
        <v>34</v>
      </c>
      <c r="U8" s="1" t="s">
        <v>171</v>
      </c>
      <c r="V8" s="1" t="s">
        <v>172</v>
      </c>
    </row>
    <row r="9" s="1" customFormat="1" spans="1:22">
      <c r="A9" s="1" t="s">
        <v>113</v>
      </c>
      <c r="B9" s="1" t="s">
        <v>100</v>
      </c>
      <c r="C9" s="1" t="s">
        <v>197</v>
      </c>
      <c r="D9" s="1" t="s">
        <v>198</v>
      </c>
      <c r="E9" s="1" t="s">
        <v>116</v>
      </c>
      <c r="F9" s="1" t="s">
        <v>100</v>
      </c>
      <c r="G9" s="1" t="s">
        <v>80</v>
      </c>
      <c r="H9" s="1" t="s">
        <v>163</v>
      </c>
      <c r="I9" s="1" t="s">
        <v>199</v>
      </c>
      <c r="J9" s="1" t="s">
        <v>165</v>
      </c>
      <c r="K9" s="1" t="s">
        <v>199</v>
      </c>
      <c r="L9" s="1" t="s">
        <v>199</v>
      </c>
      <c r="M9" s="1" t="s">
        <v>166</v>
      </c>
      <c r="N9" s="1" t="s">
        <v>166</v>
      </c>
      <c r="O9" s="1" t="s">
        <v>167</v>
      </c>
      <c r="P9" s="1" t="s">
        <v>168</v>
      </c>
      <c r="Q9" s="1" t="s">
        <v>169</v>
      </c>
      <c r="R9" s="1" t="s">
        <v>200</v>
      </c>
      <c r="S9" s="1" t="s">
        <v>72</v>
      </c>
      <c r="T9" s="1" t="s">
        <v>34</v>
      </c>
      <c r="U9" s="1" t="s">
        <v>171</v>
      </c>
      <c r="V9" s="1" t="s">
        <v>172</v>
      </c>
    </row>
    <row r="10" s="1" customFormat="1" spans="1:22">
      <c r="A10" s="1" t="s">
        <v>70</v>
      </c>
      <c r="B10" s="1" t="s">
        <v>78</v>
      </c>
      <c r="C10" s="1" t="s">
        <v>201</v>
      </c>
      <c r="D10" s="1" t="s">
        <v>75</v>
      </c>
      <c r="E10" s="1" t="s">
        <v>77</v>
      </c>
      <c r="F10" s="1" t="s">
        <v>79</v>
      </c>
      <c r="G10" s="1" t="s">
        <v>80</v>
      </c>
      <c r="H10" s="1" t="s">
        <v>163</v>
      </c>
      <c r="I10" s="1" t="s">
        <v>202</v>
      </c>
      <c r="J10" s="1" t="s">
        <v>165</v>
      </c>
      <c r="K10" s="1" t="s">
        <v>202</v>
      </c>
      <c r="L10" s="1" t="s">
        <v>202</v>
      </c>
      <c r="M10" s="1" t="s">
        <v>166</v>
      </c>
      <c r="N10" s="1" t="s">
        <v>166</v>
      </c>
      <c r="O10" s="1" t="s">
        <v>167</v>
      </c>
      <c r="P10" s="1" t="s">
        <v>168</v>
      </c>
      <c r="Q10" s="1" t="s">
        <v>169</v>
      </c>
      <c r="R10" s="1" t="s">
        <v>203</v>
      </c>
      <c r="S10" s="1" t="s">
        <v>72</v>
      </c>
      <c r="T10" s="1" t="s">
        <v>34</v>
      </c>
      <c r="U10" s="1" t="s">
        <v>171</v>
      </c>
      <c r="V10" s="1" t="s">
        <v>172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2023-04-10T09:31:54Z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715DD8DA67F141A9A27F67478533DD4A_12</vt:lpwstr>
  </property>
</Properties>
</file>