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</definedName>
  </definedNames>
  <calcPr calcId="144525"/>
</workbook>
</file>

<file path=xl/sharedStrings.xml><?xml version="1.0" encoding="utf-8"?>
<sst xmlns="http://schemas.openxmlformats.org/spreadsheetml/2006/main" count="2432" uniqueCount="624">
  <si>
    <t>去哪儿网酒店预付对账单</t>
  </si>
  <si>
    <t>供应商名称：</t>
  </si>
  <si>
    <t>港丰国际</t>
  </si>
  <si>
    <t>结算周期：</t>
  </si>
  <si>
    <t>2023-04-03至2023-04-09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</si>
  <si>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</si>
  <si>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</si>
  <si>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</si>
  <si>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</si>
  <si>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</si>
  <si>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</si>
  <si>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</si>
  <si>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</si>
  <si>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</si>
  <si>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</si>
  <si>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</si>
  <si>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</si>
  <si>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</si>
  <si>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</si>
  <si>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</si>
  <si>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¥129,790.00</t>
  </si>
  <si>
    <t>¥38,062.05</t>
  </si>
  <si>
    <t>¥8,246.32</t>
  </si>
  <si>
    <t>¥83,481.63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</si>
  <si>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</si>
  <si>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</si>
  <si>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</si>
  <si>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</si>
  <si>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</si>
  <si>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</si>
  <si>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</si>
  <si>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</si>
  <si>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</si>
  <si>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</si>
  <si>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</si>
  <si>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</si>
  <si>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</si>
  <si>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</si>
  <si>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</si>
  <si>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</si>
  <si>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</si>
  <si>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</si>
  <si>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</si>
  <si>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</si>
  <si>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</si>
  <si>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</si>
  <si>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</si>
  <si>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</si>
  <si>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</si>
  <si>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</si>
  <si>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</si>
  <si>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</si>
  <si>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</si>
  <si>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</si>
  <si>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</si>
  <si>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</si>
  <si>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</si>
  <si>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</si>
  <si>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</si>
  <si>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</si>
  <si>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</si>
  <si>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</si>
  <si>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</si>
  <si>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</si>
  <si>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</si>
  <si>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</si>
  <si>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</si>
  <si>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</si>
  <si>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</si>
  <si>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</si>
  <si>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703287136179</t>
  </si>
  <si>
    <t>3075212</t>
  </si>
  <si>
    <t>酒店预付</t>
  </si>
  <si>
    <t>否</t>
  </si>
  <si>
    <t>普通</t>
  </si>
  <si>
    <t>221914781</t>
  </si>
  <si>
    <t>香港九龙海逸君绰酒店</t>
  </si>
  <si>
    <t>1619975</t>
  </si>
  <si>
    <t>CHEN/YAMIN</t>
  </si>
  <si>
    <t>2023-02-28</t>
  </si>
  <si>
    <t>2023-03-31</t>
  </si>
  <si>
    <t>2023-04-03</t>
  </si>
  <si>
    <t>¥3,633.00</t>
  </si>
  <si>
    <t>¥270.00</t>
  </si>
  <si>
    <t>¥3,363.00</t>
  </si>
  <si>
    <t>Garden View Room</t>
  </si>
  <si>
    <t>WEBSITE</t>
  </si>
  <si>
    <t>703304088032</t>
  </si>
  <si>
    <t>3146179</t>
  </si>
  <si>
    <t>CAI/YI</t>
  </si>
  <si>
    <t>2023-03-17</t>
  </si>
  <si>
    <t>2023-04-01</t>
  </si>
  <si>
    <t>¥2,820.00</t>
  </si>
  <si>
    <t>¥234.00</t>
  </si>
  <si>
    <t>¥2,586.00</t>
  </si>
  <si>
    <t>Superior Room</t>
  </si>
  <si>
    <t>703300303838</t>
  </si>
  <si>
    <t>3127589</t>
  </si>
  <si>
    <t>187121243</t>
  </si>
  <si>
    <t>曼谷艾美酒店</t>
  </si>
  <si>
    <t>ZONGXIN/ZHONG</t>
  </si>
  <si>
    <t>2023-03-13</t>
  </si>
  <si>
    <t>¥2,256.00</t>
  </si>
  <si>
    <t>¥214.00</t>
  </si>
  <si>
    <t>¥2,042.00</t>
  </si>
  <si>
    <t>Deluxe Twin Room, City View</t>
  </si>
  <si>
    <t>703319069299</t>
  </si>
  <si>
    <t>3189259</t>
  </si>
  <si>
    <t>221915735</t>
  </si>
  <si>
    <t>拉威棕榈滩度假酒店(政府卫生认证)</t>
  </si>
  <si>
    <t>REN/YUZHUO</t>
  </si>
  <si>
    <t>2023-04-02</t>
  </si>
  <si>
    <t>¥302.00</t>
  </si>
  <si>
    <t>¥29.00</t>
  </si>
  <si>
    <t>¥273.00</t>
  </si>
  <si>
    <t>deluxe pool view room</t>
  </si>
  <si>
    <t>703319131597</t>
  </si>
  <si>
    <t>3189711</t>
  </si>
  <si>
    <t>158584787</t>
  </si>
  <si>
    <t>曼谷湄南河畔华美达广场酒店(政府卫生认证)</t>
  </si>
  <si>
    <t>ZHAO/JING</t>
  </si>
  <si>
    <t>¥1,108.00</t>
  </si>
  <si>
    <t>¥120.00</t>
  </si>
  <si>
    <t>¥988.00</t>
  </si>
  <si>
    <t>Deluxe Twin Room with River View</t>
  </si>
  <si>
    <t>703321030315</t>
  </si>
  <si>
    <t>3193937</t>
  </si>
  <si>
    <t>158574737</t>
  </si>
  <si>
    <t>新加坡庄家大酒店</t>
  </si>
  <si>
    <t>GUO/DAN|GUO/PEIJIE</t>
  </si>
  <si>
    <t>2023-07-16</t>
  </si>
  <si>
    <t>2023-07-17</t>
  </si>
  <si>
    <t>¥816.00</t>
  </si>
  <si>
    <t>2023-04-03 11:05:09</t>
  </si>
  <si>
    <t>Superior Twin</t>
  </si>
  <si>
    <t>703321325413</t>
  </si>
  <si>
    <t>3193933</t>
  </si>
  <si>
    <t>LU/YI|ZHENG/YINGHAN|ZHENG/YINGQIAO</t>
  </si>
  <si>
    <t>¥1,137.00</t>
  </si>
  <si>
    <t>2023-04-03 11:05:29</t>
  </si>
  <si>
    <t>Triple Room</t>
  </si>
  <si>
    <t>703321553178</t>
  </si>
  <si>
    <t>3193979</t>
  </si>
  <si>
    <t>238471313</t>
  </si>
  <si>
    <t>新大田H大道酒店</t>
  </si>
  <si>
    <t>GUAN/YUE</t>
  </si>
  <si>
    <t>2023-04-08</t>
  </si>
  <si>
    <t>2023-04-09</t>
  </si>
  <si>
    <t>¥930.00</t>
  </si>
  <si>
    <t>2023-04-03 11:18:03</t>
  </si>
  <si>
    <t>Deluxe Double Room</t>
  </si>
  <si>
    <t>703303649595</t>
  </si>
  <si>
    <t>3141232</t>
  </si>
  <si>
    <t>221912354</t>
  </si>
  <si>
    <t>香港九龙东皇冠假日酒店</t>
  </si>
  <si>
    <t>CHEN/QIONGQIONG</t>
  </si>
  <si>
    <t>2023-03-16</t>
  </si>
  <si>
    <t>2023-04-04</t>
  </si>
  <si>
    <t>¥2,518.00</t>
  </si>
  <si>
    <t>¥197.00</t>
  </si>
  <si>
    <t>¥2,321.00</t>
  </si>
  <si>
    <t>Twin bed Standard Garden View Room</t>
  </si>
  <si>
    <t>703303866226</t>
  </si>
  <si>
    <t>3141269</t>
  </si>
  <si>
    <t>859441586</t>
  </si>
  <si>
    <t>历山酒店</t>
  </si>
  <si>
    <t>XU/YONG|GUI/RUOLAN</t>
  </si>
  <si>
    <t>¥2,583.00</t>
  </si>
  <si>
    <t>¥180.00</t>
  </si>
  <si>
    <t>¥2,403.00</t>
  </si>
  <si>
    <t>Diamond Room</t>
  </si>
  <si>
    <t>703312161379</t>
  </si>
  <si>
    <t>3172378</t>
  </si>
  <si>
    <t>YANG/PIAO</t>
  </si>
  <si>
    <t>2023-03-25</t>
  </si>
  <si>
    <t>¥1,189.00</t>
  </si>
  <si>
    <t>¥108.00</t>
  </si>
  <si>
    <t>¥1,081.00</t>
  </si>
  <si>
    <t>703319614658</t>
  </si>
  <si>
    <t>3190756</t>
  </si>
  <si>
    <t>243190315</t>
  </si>
  <si>
    <t>吉隆坡 W 酒店</t>
  </si>
  <si>
    <t>LI/TIANBO|LI/CHANG</t>
  </si>
  <si>
    <t>¥1,907.00</t>
  </si>
  <si>
    <t>¥204.00</t>
  </si>
  <si>
    <t>¥1,703.00</t>
  </si>
  <si>
    <t>Wonderful Room, Room, 1 King Bed, Non Smoking</t>
  </si>
  <si>
    <t>703312401177</t>
  </si>
  <si>
    <t>3171372</t>
  </si>
  <si>
    <t>239351882</t>
  </si>
  <si>
    <t>华美达 - 奥斯汀中央酒店</t>
  </si>
  <si>
    <t>HAO/XIAOLI|WANG/ZHIPING</t>
  </si>
  <si>
    <t>¥2,685.00</t>
  </si>
  <si>
    <t>¥256.00</t>
  </si>
  <si>
    <t>¥2,429.00</t>
  </si>
  <si>
    <t>2 queen beds, non-smoking</t>
  </si>
  <si>
    <t>703322396487</t>
  </si>
  <si>
    <t>3198677</t>
  </si>
  <si>
    <t>221944901</t>
  </si>
  <si>
    <t>华美达济州市酒店</t>
  </si>
  <si>
    <t>WU/LINSHAN|DIAO/HAIMENG</t>
  </si>
  <si>
    <t>¥541.00</t>
  </si>
  <si>
    <t>2023-04-05 01:37:47</t>
  </si>
  <si>
    <t>Deluxe Family Triple Room</t>
  </si>
  <si>
    <t>703305747301</t>
  </si>
  <si>
    <t>3149378</t>
  </si>
  <si>
    <t>221911355</t>
  </si>
  <si>
    <t>香港安逸宾馆</t>
  </si>
  <si>
    <t>FAN/LIZHEN</t>
  </si>
  <si>
    <t>2023-03-18</t>
  </si>
  <si>
    <t>2023-04-05</t>
  </si>
  <si>
    <t>¥780.00</t>
  </si>
  <si>
    <t>¥61.00</t>
  </si>
  <si>
    <t>¥719.00</t>
  </si>
  <si>
    <t>Double Bed Room</t>
  </si>
  <si>
    <t>703312821651</t>
  </si>
  <si>
    <t>3172404</t>
  </si>
  <si>
    <t>158584298</t>
  </si>
  <si>
    <t>曼谷铂尔曼G酒店 （政府卫生认证）</t>
  </si>
  <si>
    <t>ZHONG/YU</t>
  </si>
  <si>
    <t>¥1,920.00</t>
  </si>
  <si>
    <t>¥189.00</t>
  </si>
  <si>
    <t>¥1,731.00</t>
  </si>
  <si>
    <t>G Deluxe Room</t>
  </si>
  <si>
    <t>703313696064</t>
  </si>
  <si>
    <t>3172426</t>
  </si>
  <si>
    <t>LIAO/YITA</t>
  </si>
  <si>
    <t>2023-03-26</t>
  </si>
  <si>
    <t>703318405285</t>
  </si>
  <si>
    <t>3186444</t>
  </si>
  <si>
    <t>221927654</t>
  </si>
  <si>
    <t>香港丽豪酒店</t>
  </si>
  <si>
    <t>HUANG/ZIJUN</t>
  </si>
  <si>
    <t>¥554.00</t>
  </si>
  <si>
    <t>¥50.00</t>
  </si>
  <si>
    <t>¥504.00</t>
  </si>
  <si>
    <t>Guest Room</t>
  </si>
  <si>
    <t>703318178890</t>
  </si>
  <si>
    <t>3186454</t>
  </si>
  <si>
    <t>LI/CAILIAN</t>
  </si>
  <si>
    <t>703318808484</t>
  </si>
  <si>
    <t>3186467</t>
  </si>
  <si>
    <t>LI/GUOPING</t>
  </si>
  <si>
    <t>703323291910</t>
  </si>
  <si>
    <t>3199470</t>
  </si>
  <si>
    <t>158561129</t>
  </si>
  <si>
    <t>芭堤雅发现海滩酒店 (政府卫生认证)</t>
  </si>
  <si>
    <t>YE/HUAIPO</t>
  </si>
  <si>
    <t>¥1,956.00</t>
  </si>
  <si>
    <t>2023-04-05 10:31:07</t>
  </si>
  <si>
    <t>DEE Tower Superior Room</t>
  </si>
  <si>
    <t>703322297557</t>
  </si>
  <si>
    <t>3198085</t>
  </si>
  <si>
    <t>221906009</t>
  </si>
  <si>
    <t>香港九龙酒店</t>
  </si>
  <si>
    <t>ZHANG/YUEYONG</t>
  </si>
  <si>
    <t>¥1,009.00</t>
  </si>
  <si>
    <t>¥96.00</t>
  </si>
  <si>
    <t>¥913.00</t>
  </si>
  <si>
    <t>Partial Harbour View Room</t>
  </si>
  <si>
    <t>703323736035</t>
  </si>
  <si>
    <t>3200668</t>
  </si>
  <si>
    <t>158584802</t>
  </si>
  <si>
    <t>曼谷大仓新颐饭店</t>
  </si>
  <si>
    <t>WEN/XUANYING|ZHAO/YUTONG</t>
  </si>
  <si>
    <t>2023-09-21</t>
  </si>
  <si>
    <t>2023-09-23</t>
  </si>
  <si>
    <t>¥3,026.00</t>
  </si>
  <si>
    <t>2023-04-05 21:18:20</t>
  </si>
  <si>
    <t>Deluxe Twin Room - Non-Smoking</t>
  </si>
  <si>
    <t>703283817190</t>
  </si>
  <si>
    <t>3063273</t>
  </si>
  <si>
    <t>179441606</t>
  </si>
  <si>
    <t>槟城东方大酒店 (槟城对抗新冠肺炎认证)</t>
  </si>
  <si>
    <t>YAO/YUAN</t>
  </si>
  <si>
    <t>2023-02-24</t>
  </si>
  <si>
    <t>2023-05-19</t>
  </si>
  <si>
    <t>2023-05-21</t>
  </si>
  <si>
    <t>¥2,182.00</t>
  </si>
  <si>
    <t>¥1,782.04</t>
  </si>
  <si>
    <t>2023-04-05 22:57:51</t>
  </si>
  <si>
    <t>¥399.96</t>
  </si>
  <si>
    <t>¥42.89</t>
  </si>
  <si>
    <t>¥357.07</t>
  </si>
  <si>
    <t>Victory Annexe Studio Suite King</t>
  </si>
  <si>
    <t>703320862019</t>
  </si>
  <si>
    <t>3191713</t>
  </si>
  <si>
    <t>ZHENG/SHUNING|CHEN/XIZHEN</t>
  </si>
  <si>
    <t>2023-04-06</t>
  </si>
  <si>
    <t>¥1,531.00</t>
  </si>
  <si>
    <t>¥158.00</t>
  </si>
  <si>
    <t>¥1,373.00</t>
  </si>
  <si>
    <t>703323049654</t>
  </si>
  <si>
    <t>3200888</t>
  </si>
  <si>
    <t>158570285</t>
  </si>
  <si>
    <t>巴厘岛玛雅乌布度假村</t>
  </si>
  <si>
    <t>LU/JINGWEN|LI/XIUFENG|HUANG/LIANMEI</t>
  </si>
  <si>
    <t>2023-04-21</t>
  </si>
  <si>
    <t>2023-04-22</t>
  </si>
  <si>
    <t>¥5,601.00</t>
  </si>
  <si>
    <t>2023-04-06 12:00:03</t>
  </si>
  <si>
    <t>Impressive Forest Twin Suite</t>
  </si>
  <si>
    <t>703324991248</t>
  </si>
  <si>
    <t>3201853</t>
  </si>
  <si>
    <t>ZONG/YIHENG</t>
  </si>
  <si>
    <t>2023-04-13</t>
  </si>
  <si>
    <t>2023-04-17</t>
  </si>
  <si>
    <t>2023-04-06 12:25:20</t>
  </si>
  <si>
    <t>703319609494</t>
  </si>
  <si>
    <t>3189572</t>
  </si>
  <si>
    <t>158561645</t>
  </si>
  <si>
    <t>新加坡史各士皇族酒店</t>
  </si>
  <si>
    <t>WU/YING</t>
  </si>
  <si>
    <t>2023-04-15</t>
  </si>
  <si>
    <t>2023-04-18</t>
  </si>
  <si>
    <t>¥5,298.00</t>
  </si>
  <si>
    <t>2023-04-06 17:58:10</t>
  </si>
  <si>
    <t>Deluxe King Room</t>
  </si>
  <si>
    <t>703323825013</t>
  </si>
  <si>
    <t>3199685</t>
  </si>
  <si>
    <t>805384087</t>
  </si>
  <si>
    <t>达玛雷泳池别墅(政府卫生认证)</t>
  </si>
  <si>
    <t>ZENG/ZHAOREN</t>
  </si>
  <si>
    <t>2023-04-30</t>
  </si>
  <si>
    <t>2023-05-02</t>
  </si>
  <si>
    <t>¥2,012.00</t>
  </si>
  <si>
    <t>¥1,712.01</t>
  </si>
  <si>
    <t>2023-04-06 19:44:32</t>
  </si>
  <si>
    <t>¥299.99</t>
  </si>
  <si>
    <t>¥27.43</t>
  </si>
  <si>
    <t>¥272.56</t>
  </si>
  <si>
    <t>One Bedroom Pool Villa</t>
  </si>
  <si>
    <t>703324732294</t>
  </si>
  <si>
    <t>3202608</t>
  </si>
  <si>
    <t>WANG/HAOXUAN</t>
  </si>
  <si>
    <t>2023-04-14</t>
  </si>
  <si>
    <t>2023-04-16</t>
  </si>
  <si>
    <t>¥1,122.00</t>
  </si>
  <si>
    <t>2023-04-07 00:00:08</t>
  </si>
  <si>
    <t>703322402284</t>
  </si>
  <si>
    <t>3198716</t>
  </si>
  <si>
    <t>SUN/ZHENGYANG</t>
  </si>
  <si>
    <t>2023-04-07</t>
  </si>
  <si>
    <t>¥1,412.00</t>
  </si>
  <si>
    <t>¥150.00</t>
  </si>
  <si>
    <t>¥1,262.00</t>
  </si>
  <si>
    <t>703323636426</t>
  </si>
  <si>
    <t>3200153</t>
  </si>
  <si>
    <t>ZHONG/JUANLING|CHEN/XUEHUI</t>
  </si>
  <si>
    <t>¥1,146.00</t>
  </si>
  <si>
    <t>¥118.00</t>
  </si>
  <si>
    <t>¥1,028.00</t>
  </si>
  <si>
    <t>703323819843</t>
  </si>
  <si>
    <t>3200050</t>
  </si>
  <si>
    <t>HAO/HEWEI|XIE/ZHIHONH|ZHUANG/MINGMING</t>
  </si>
  <si>
    <t>¥2,646.00</t>
  </si>
  <si>
    <t>¥276.00</t>
  </si>
  <si>
    <t>¥2,370.00</t>
  </si>
  <si>
    <t>superior chic tower room</t>
  </si>
  <si>
    <t>703324429488</t>
  </si>
  <si>
    <t>3202878</t>
  </si>
  <si>
    <t>LIU/SIHU</t>
  </si>
  <si>
    <t>¥489.00</t>
  </si>
  <si>
    <t>¥51.00</t>
  </si>
  <si>
    <t>¥438.00</t>
  </si>
  <si>
    <t>703311888319</t>
  </si>
  <si>
    <t>3169866</t>
  </si>
  <si>
    <t>WANG/SHIYU|XIONG/YAO</t>
  </si>
  <si>
    <t>2023-03-24</t>
  </si>
  <si>
    <t>¥1,203.00</t>
  </si>
  <si>
    <t>¥110.00</t>
  </si>
  <si>
    <t>¥1,093.00</t>
  </si>
  <si>
    <t>703323819343</t>
  </si>
  <si>
    <t>3198873</t>
  </si>
  <si>
    <t>158581955</t>
  </si>
  <si>
    <t>索菲亚酒店</t>
  </si>
  <si>
    <t>ZHANG/YONGWEI</t>
  </si>
  <si>
    <t>¥1,101.00</t>
  </si>
  <si>
    <t>¥983.00</t>
  </si>
  <si>
    <t>Deluxe Room</t>
  </si>
  <si>
    <t>703324844877</t>
  </si>
  <si>
    <t>3203145</t>
  </si>
  <si>
    <t>179439896</t>
  </si>
  <si>
    <t>曼谷德维基西普精品酒店</t>
  </si>
  <si>
    <t>DENG/HAIHUA</t>
  </si>
  <si>
    <t>¥478.00</t>
  </si>
  <si>
    <t>¥49.00</t>
  </si>
  <si>
    <t>¥429.00</t>
  </si>
  <si>
    <t>Deluxe Twin Room</t>
  </si>
  <si>
    <t>703326692553</t>
  </si>
  <si>
    <t>3209007</t>
  </si>
  <si>
    <t>158543993</t>
  </si>
  <si>
    <t>普吉岛印度奇那别墅度假酒店 (政府卫生认证)</t>
  </si>
  <si>
    <t>LI/JIAWEI</t>
  </si>
  <si>
    <t>2023-07-05</t>
  </si>
  <si>
    <t>2023-07-10</t>
  </si>
  <si>
    <t>¥11,885.00</t>
  </si>
  <si>
    <t>2023-04-08 17:03:00</t>
  </si>
  <si>
    <t>2 Bedroom Pool Villa</t>
  </si>
  <si>
    <t>703244444072</t>
  </si>
  <si>
    <t>2954336</t>
  </si>
  <si>
    <t>158589425</t>
  </si>
  <si>
    <t>清迈四季度假酒店</t>
  </si>
  <si>
    <t>CHEN/QI</t>
  </si>
  <si>
    <t>2023-01-16</t>
  </si>
  <si>
    <t>¥18,900.00</t>
  </si>
  <si>
    <t>¥1,560.00</t>
  </si>
  <si>
    <t>¥17,340.00</t>
  </si>
  <si>
    <t>Garden Pavilion</t>
  </si>
  <si>
    <t>703244783141</t>
  </si>
  <si>
    <t>2954354</t>
  </si>
  <si>
    <t>ZOU/JIANKE</t>
  </si>
  <si>
    <t>703288103033</t>
  </si>
  <si>
    <t>3077220</t>
  </si>
  <si>
    <t>158573621</t>
  </si>
  <si>
    <t>南西贡宜必思酒店</t>
  </si>
  <si>
    <t>TAO/CONG|NI/HENGGUANG</t>
  </si>
  <si>
    <t>2023-03-01</t>
  </si>
  <si>
    <t>¥4,110.00</t>
  </si>
  <si>
    <t>¥440.00</t>
  </si>
  <si>
    <t>¥3,670.00</t>
  </si>
  <si>
    <t>Twin Room</t>
  </si>
  <si>
    <t>703302009431</t>
  </si>
  <si>
    <t>3138104</t>
  </si>
  <si>
    <t>158560718</t>
  </si>
  <si>
    <t>曼谷铂尔曼皇权酒店 (政府卫生认证)</t>
  </si>
  <si>
    <t>WU/ZIKANG</t>
  </si>
  <si>
    <t>2023-03-15</t>
  </si>
  <si>
    <t>¥2,022.00</t>
  </si>
  <si>
    <t>¥193.00</t>
  </si>
  <si>
    <t>¥1,829.00</t>
  </si>
  <si>
    <t>Premium Deluxe 1 King Size Bed Room With Balcony</t>
  </si>
  <si>
    <t>703309513275</t>
  </si>
  <si>
    <t>3163055</t>
  </si>
  <si>
    <t>188934002</t>
  </si>
  <si>
    <t>曼谷维伊 - 美憬阁酒店 (政府卫生认证)</t>
  </si>
  <si>
    <t>LI/TENGDA|LIN/YISHUANG|LI/SUHONG|HUANG/WENNA</t>
  </si>
  <si>
    <t>2023-03-22</t>
  </si>
  <si>
    <t>¥5,370.00</t>
  </si>
  <si>
    <t>¥528.00</t>
  </si>
  <si>
    <t>¥4,842.00</t>
  </si>
  <si>
    <t>deluxe king room</t>
  </si>
  <si>
    <t>703326029965</t>
  </si>
  <si>
    <t>3208018</t>
  </si>
  <si>
    <t>158565752</t>
  </si>
  <si>
    <t>曼谷拉差达瑞士酒店 (政府卫生认证)</t>
  </si>
  <si>
    <t>LIU/FUJUAN|WANG/LI</t>
  </si>
  <si>
    <t>¥1,480.00</t>
  </si>
  <si>
    <t>¥1,322.00</t>
  </si>
  <si>
    <t>Swiss Premier Room</t>
  </si>
  <si>
    <t>703324002683</t>
  </si>
  <si>
    <t>3203229</t>
  </si>
  <si>
    <t>158564867</t>
  </si>
  <si>
    <t>吉隆坡柏威年酒店 · 悦榕管理</t>
  </si>
  <si>
    <t>JIA/YANGYANG</t>
  </si>
  <si>
    <t>¥1,948.00</t>
  </si>
  <si>
    <t>¥210.00</t>
  </si>
  <si>
    <t>¥1,738.00</t>
  </si>
  <si>
    <t>city oasis king room</t>
  </si>
  <si>
    <t>合计</t>
  </si>
  <si>
    <t/>
  </si>
  <si>
    <t>¥91,727.95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</si>
  <si>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</si>
  <si>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</si>
  <si>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</si>
  <si>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</si>
  <si>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</si>
  <si>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</si>
  <si>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</si>
  <si>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</si>
  <si>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</si>
  <si>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42.93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</si>
  <si>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27.44</t>
    </r>
    <r>
      <rPr>
        <sz val="10"/>
        <rFont val="宋体"/>
        <charset val="134"/>
      </rPr>
      <t>元</t>
    </r>
  </si>
  <si>
    <t>A230411143639481</t>
  </si>
  <si>
    <t>A230411142916481</t>
  </si>
  <si>
    <r>
      <t>总计：</t>
    </r>
    <r>
      <rPr>
        <sz val="10"/>
        <rFont val="Arial"/>
        <charset val="134"/>
      </rPr>
      <t>83481.63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</si>
  <si>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</si>
  <si>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</si>
  <si>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</si>
  <si>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</si>
  <si>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</si>
  <si>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</si>
  <si>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</si>
  <si>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</si>
  <si>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</si>
  <si>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</si>
  <si>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</si>
  <si>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</si>
  <si>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</si>
  <si>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</si>
  <si>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</si>
  <si>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</si>
  <si>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</si>
  <si>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</si>
  <si>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曼谷华美达广场湄南河畔酒店</t>
  </si>
  <si>
    <t>ZHAO JING</t>
  </si>
  <si>
    <t>退房日周结</t>
  </si>
  <si>
    <t>988.00</t>
  </si>
  <si>
    <t>RMB</t>
  </si>
  <si>
    <t>0</t>
  </si>
  <si>
    <t>0.00</t>
  </si>
  <si>
    <t>去哪儿直连（港丰）</t>
  </si>
  <si>
    <t>31</t>
  </si>
  <si>
    <t>2023-04-01 16:10:13</t>
  </si>
  <si>
    <t>汇智国际旅游发展有限公司</t>
  </si>
  <si>
    <t>直采</t>
  </si>
  <si>
    <t>泰国</t>
  </si>
  <si>
    <t>CHEN QI</t>
  </si>
  <si>
    <t>17340.00</t>
  </si>
  <si>
    <t>2023-01-18 10:58:00</t>
  </si>
  <si>
    <t>ZOU JIANKE</t>
  </si>
  <si>
    <t>2023-01-17 17:01:43</t>
  </si>
  <si>
    <t>CHEN YAMIN</t>
  </si>
  <si>
    <t>3363.00</t>
  </si>
  <si>
    <t>2023-03-02 21:47:40</t>
  </si>
  <si>
    <t>中国</t>
  </si>
  <si>
    <t>曼谷维伊 - 美憬阁酒店</t>
  </si>
  <si>
    <t>LI TENGDA,LIN YISHUANG,LI SUHONG,HUANG WENNA</t>
  </si>
  <si>
    <t>4842.00</t>
  </si>
  <si>
    <t>2023-03-22 15:43:53</t>
  </si>
  <si>
    <t>YANG PIAO</t>
  </si>
  <si>
    <t>1081.00</t>
  </si>
  <si>
    <t>2023-03-25 23:45:10</t>
  </si>
  <si>
    <t>直连</t>
  </si>
  <si>
    <t>曼谷铂尔曼G酒店</t>
  </si>
  <si>
    <t>ZHONG YU</t>
  </si>
  <si>
    <t>1731.00</t>
  </si>
  <si>
    <t>2023-03-26 22:40:40</t>
  </si>
  <si>
    <t>LIAO YITA</t>
  </si>
  <si>
    <t>2023-03-27 01:03:02</t>
  </si>
  <si>
    <t>WANG SHIYU,XIONG YAO</t>
  </si>
  <si>
    <t>1093.00</t>
  </si>
  <si>
    <t>2023-03-24 20:50:24</t>
  </si>
  <si>
    <t>HAO XIAOLI,WANG ZHIPING</t>
  </si>
  <si>
    <t>2429.01</t>
  </si>
  <si>
    <t>2023-03-25 14:54:11</t>
  </si>
  <si>
    <t>美国</t>
  </si>
  <si>
    <t>HUANG ZIJUN</t>
  </si>
  <si>
    <t>504.00</t>
  </si>
  <si>
    <t>2023-03-31 14:16:10</t>
  </si>
  <si>
    <t>LI CAILIAN</t>
  </si>
  <si>
    <t>2023-03-31 14:18:30</t>
  </si>
  <si>
    <t>TAO CONG,NI HENGGUANG</t>
  </si>
  <si>
    <t>3670.00</t>
  </si>
  <si>
    <t>2023-03-01 13:35:00</t>
  </si>
  <si>
    <t>越南</t>
  </si>
  <si>
    <t>703290105582</t>
  </si>
  <si>
    <t>2023-03-03</t>
  </si>
  <si>
    <t>3087464</t>
  </si>
  <si>
    <t>ZHANG CHEN,JIA CHENGCHONG</t>
  </si>
  <si>
    <t>4065.00</t>
  </si>
  <si>
    <t>-4065</t>
  </si>
  <si>
    <t>2023-03-07 12:17:38</t>
  </si>
  <si>
    <t>ZHONG ZONGXIN,FAN XIANG</t>
  </si>
  <si>
    <t>2042.00</t>
  </si>
  <si>
    <t>2023-03-13 11:13:36</t>
  </si>
  <si>
    <t>703299648108</t>
  </si>
  <si>
    <t>2023-03-12</t>
  </si>
  <si>
    <t>3123595</t>
  </si>
  <si>
    <t>吉隆坡柏威年酒店 · 悦榕庄管理</t>
  </si>
  <si>
    <t>CHAN CHIHO</t>
  </si>
  <si>
    <t>6096.00</t>
  </si>
  <si>
    <t>-6096</t>
  </si>
  <si>
    <t>2023-03-20 10:33:03</t>
  </si>
  <si>
    <t>马来西亚</t>
  </si>
  <si>
    <t>CHEN QIONGQIONG</t>
  </si>
  <si>
    <t>2321.00</t>
  </si>
  <si>
    <t>2023-03-16 10:46:13</t>
  </si>
  <si>
    <t>XU YONG,GUI RUOLAN</t>
  </si>
  <si>
    <t>2403.00</t>
  </si>
  <si>
    <t>2023-03-16 21:31:39</t>
  </si>
  <si>
    <t>曼谷铂尔曼皇权酒店</t>
  </si>
  <si>
    <t>WU ZIKANG</t>
  </si>
  <si>
    <t>1829.00</t>
  </si>
  <si>
    <t>2023-03-15 18:01:48</t>
  </si>
  <si>
    <t>CAI YI</t>
  </si>
  <si>
    <t>2586.00</t>
  </si>
  <si>
    <t>2023-03-18 08:27:15</t>
  </si>
  <si>
    <t>FAN LIZHEN</t>
  </si>
  <si>
    <t>719.01</t>
  </si>
  <si>
    <t>2023-03-18 03:10:19</t>
  </si>
  <si>
    <t>拉威棕榈滩度假酒店(SHA Extra Plus)</t>
  </si>
  <si>
    <t>REN YUZHUO</t>
  </si>
  <si>
    <t>273.00</t>
  </si>
  <si>
    <t>2023-04-01 12:54:39</t>
  </si>
  <si>
    <t>ZHENG SHUNING,CHEN XIZHEN</t>
  </si>
  <si>
    <t>1373.00</t>
  </si>
  <si>
    <t>2023-04-02 21:18:26</t>
  </si>
  <si>
    <t>ZHANG YUEYONG</t>
  </si>
  <si>
    <t>913.00</t>
  </si>
  <si>
    <t>2023-04-04 19:24:35</t>
  </si>
  <si>
    <t>LI GUOPING</t>
  </si>
  <si>
    <t>2023-03-31 14:21:56</t>
  </si>
  <si>
    <t>LI TIANBO,LI CHANG</t>
  </si>
  <si>
    <t>1703.00</t>
  </si>
  <si>
    <t>2023-04-01 23:15:13</t>
  </si>
  <si>
    <t>SUN ZHENGYANG</t>
  </si>
  <si>
    <t>1262.00</t>
  </si>
  <si>
    <t>2023-04-05 11:35:51</t>
  </si>
  <si>
    <t>达玛雷泳池别墅</t>
  </si>
  <si>
    <t>ZHONG JUANLING,CHEN XUEHUI</t>
  </si>
  <si>
    <t>1028.00</t>
  </si>
  <si>
    <t>2023-04-05 14:37:02</t>
  </si>
  <si>
    <t>ZHANG YONGWEI</t>
  </si>
  <si>
    <t>983.01</t>
  </si>
  <si>
    <t>2023-04-05 00:19:38</t>
  </si>
  <si>
    <t>菲律宾</t>
  </si>
  <si>
    <t>芭堤雅发现海滩酒店</t>
  </si>
  <si>
    <t>LIU SIHU</t>
  </si>
  <si>
    <t>438.00</t>
  </si>
  <si>
    <t>2023-04-06 16:26:35</t>
  </si>
  <si>
    <t>HAO HEWEI,XIE ZHIHONH,ZHUANG MINGMING</t>
  </si>
  <si>
    <t>2370.00</t>
  </si>
  <si>
    <t>2023-04-05 14:44:02</t>
  </si>
  <si>
    <t>DENG HAIHUA</t>
  </si>
  <si>
    <t>429.00</t>
  </si>
  <si>
    <t>2023-04-06 15:48:08</t>
  </si>
  <si>
    <t>JIA YANGYANG</t>
  </si>
  <si>
    <t>1738.00</t>
  </si>
  <si>
    <t>2023-04-06 16:27:41</t>
  </si>
  <si>
    <t>曼谷拉差达瑞士酒店 (SHA Extra Plus)</t>
  </si>
  <si>
    <t>LIU FUJUAN,WANG LI</t>
  </si>
  <si>
    <t>1322.00</t>
  </si>
  <si>
    <t>2023-04-08 10:34:41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</si>
</sst>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81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91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91</v>
      </c>
      <c r="O5" s="7" t="s">
        <v>111</v>
      </c>
      <c r="P5" s="7" t="s">
        <v>81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2</v>
      </c>
      <c r="N6" s="7" t="s">
        <v>91</v>
      </c>
      <c r="O6" s="7" t="s">
        <v>91</v>
      </c>
      <c r="P6" s="7" t="s">
        <v>81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1</v>
      </c>
      <c r="N7" s="7" t="s">
        <v>81</v>
      </c>
      <c r="O7" s="7" t="s">
        <v>130</v>
      </c>
      <c r="P7" s="7" t="s">
        <v>131</v>
      </c>
      <c r="Q7" s="7"/>
      <c r="R7" s="11" t="s">
        <v>132</v>
      </c>
      <c r="S7" s="12" t="s">
        <v>132</v>
      </c>
      <c r="T7" s="7" t="s">
        <v>133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137</v>
      </c>
      <c r="L8" s="7">
        <v>1</v>
      </c>
      <c r="M8" s="7">
        <v>1</v>
      </c>
      <c r="N8" s="7" t="s">
        <v>81</v>
      </c>
      <c r="O8" s="7" t="s">
        <v>130</v>
      </c>
      <c r="P8" s="7" t="s">
        <v>131</v>
      </c>
      <c r="Q8" s="7"/>
      <c r="R8" s="11" t="s">
        <v>138</v>
      </c>
      <c r="S8" s="12" t="s">
        <v>138</v>
      </c>
      <c r="T8" s="7" t="s">
        <v>139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143</v>
      </c>
      <c r="H9" s="7" t="s">
        <v>144</v>
      </c>
      <c r="I9" s="7" t="s">
        <v>77</v>
      </c>
      <c r="J9" s="7" t="s">
        <v>2</v>
      </c>
      <c r="K9" s="7" t="s">
        <v>145</v>
      </c>
      <c r="L9" s="7">
        <v>1</v>
      </c>
      <c r="M9" s="7">
        <v>1</v>
      </c>
      <c r="N9" s="7" t="s">
        <v>81</v>
      </c>
      <c r="O9" s="7" t="s">
        <v>146</v>
      </c>
      <c r="P9" s="7" t="s">
        <v>147</v>
      </c>
      <c r="Q9" s="7"/>
      <c r="R9" s="11" t="s">
        <v>148</v>
      </c>
      <c r="S9" s="12" t="s">
        <v>148</v>
      </c>
      <c r="T9" s="7" t="s">
        <v>149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150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153</v>
      </c>
      <c r="H10" s="7" t="s">
        <v>154</v>
      </c>
      <c r="I10" s="7" t="s">
        <v>77</v>
      </c>
      <c r="J10" s="7" t="s">
        <v>2</v>
      </c>
      <c r="K10" s="7" t="s">
        <v>155</v>
      </c>
      <c r="L10" s="7">
        <v>1</v>
      </c>
      <c r="M10" s="7">
        <v>2</v>
      </c>
      <c r="N10" s="7" t="s">
        <v>156</v>
      </c>
      <c r="O10" s="7" t="s">
        <v>111</v>
      </c>
      <c r="P10" s="7" t="s">
        <v>157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164</v>
      </c>
      <c r="H11" s="7" t="s">
        <v>165</v>
      </c>
      <c r="I11" s="7" t="s">
        <v>77</v>
      </c>
      <c r="J11" s="7" t="s">
        <v>2</v>
      </c>
      <c r="K11" s="7" t="s">
        <v>166</v>
      </c>
      <c r="L11" s="7">
        <v>1</v>
      </c>
      <c r="M11" s="7">
        <v>3</v>
      </c>
      <c r="N11" s="7" t="s">
        <v>156</v>
      </c>
      <c r="O11" s="7" t="s">
        <v>91</v>
      </c>
      <c r="P11" s="7" t="s">
        <v>157</v>
      </c>
      <c r="Q11" s="7"/>
      <c r="R11" s="11" t="s">
        <v>167</v>
      </c>
      <c r="S11" s="12" t="s">
        <v>19</v>
      </c>
      <c r="T11" s="7"/>
      <c r="U11" s="11" t="s">
        <v>19</v>
      </c>
      <c r="V11" s="11" t="s">
        <v>167</v>
      </c>
      <c r="W11" s="12" t="s">
        <v>168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153</v>
      </c>
      <c r="H12" s="7" t="s">
        <v>154</v>
      </c>
      <c r="I12" s="7" t="s">
        <v>77</v>
      </c>
      <c r="J12" s="7" t="s">
        <v>2</v>
      </c>
      <c r="K12" s="7" t="s">
        <v>173</v>
      </c>
      <c r="L12" s="7">
        <v>1</v>
      </c>
      <c r="M12" s="7">
        <v>1</v>
      </c>
      <c r="N12" s="7" t="s">
        <v>174</v>
      </c>
      <c r="O12" s="7" t="s">
        <v>81</v>
      </c>
      <c r="P12" s="7" t="s">
        <v>157</v>
      </c>
      <c r="Q12" s="7"/>
      <c r="R12" s="11" t="s">
        <v>175</v>
      </c>
      <c r="S12" s="12" t="s">
        <v>19</v>
      </c>
      <c r="T12" s="7"/>
      <c r="U12" s="11" t="s">
        <v>19</v>
      </c>
      <c r="V12" s="11" t="s">
        <v>175</v>
      </c>
      <c r="W12" s="12" t="s">
        <v>176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177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178</v>
      </c>
      <c r="B13" s="6" t="s">
        <v>179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180</v>
      </c>
      <c r="H13" s="7" t="s">
        <v>181</v>
      </c>
      <c r="I13" s="7" t="s">
        <v>77</v>
      </c>
      <c r="J13" s="7" t="s">
        <v>2</v>
      </c>
      <c r="K13" s="7" t="s">
        <v>182</v>
      </c>
      <c r="L13" s="7">
        <v>1</v>
      </c>
      <c r="M13" s="7">
        <v>1</v>
      </c>
      <c r="N13" s="7" t="s">
        <v>91</v>
      </c>
      <c r="O13" s="7" t="s">
        <v>81</v>
      </c>
      <c r="P13" s="7" t="s">
        <v>157</v>
      </c>
      <c r="Q13" s="7"/>
      <c r="R13" s="11" t="s">
        <v>183</v>
      </c>
      <c r="S13" s="12" t="s">
        <v>19</v>
      </c>
      <c r="T13" s="7"/>
      <c r="U13" s="11" t="s">
        <v>19</v>
      </c>
      <c r="V13" s="11" t="s">
        <v>183</v>
      </c>
      <c r="W13" s="12" t="s">
        <v>184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187</v>
      </c>
      <c r="B14" s="6" t="s">
        <v>188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189</v>
      </c>
      <c r="H14" s="7" t="s">
        <v>190</v>
      </c>
      <c r="I14" s="7" t="s">
        <v>77</v>
      </c>
      <c r="J14" s="7" t="s">
        <v>2</v>
      </c>
      <c r="K14" s="7" t="s">
        <v>191</v>
      </c>
      <c r="L14" s="7">
        <v>1</v>
      </c>
      <c r="M14" s="7">
        <v>3</v>
      </c>
      <c r="N14" s="7" t="s">
        <v>174</v>
      </c>
      <c r="O14" s="7" t="s">
        <v>91</v>
      </c>
      <c r="P14" s="7" t="s">
        <v>157</v>
      </c>
      <c r="Q14" s="7"/>
      <c r="R14" s="11" t="s">
        <v>192</v>
      </c>
      <c r="S14" s="12" t="s">
        <v>19</v>
      </c>
      <c r="T14" s="7"/>
      <c r="U14" s="11" t="s">
        <v>19</v>
      </c>
      <c r="V14" s="11" t="s">
        <v>192</v>
      </c>
      <c r="W14" s="12" t="s">
        <v>193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194</v>
      </c>
      <c r="AD14" t="s">
        <v>6</v>
      </c>
      <c r="AE14" t="s">
        <v>195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196</v>
      </c>
      <c r="B15" s="6" t="s">
        <v>197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198</v>
      </c>
      <c r="H15" s="7" t="s">
        <v>199</v>
      </c>
      <c r="I15" s="7" t="s">
        <v>77</v>
      </c>
      <c r="J15" s="7" t="s">
        <v>2</v>
      </c>
      <c r="K15" s="7" t="s">
        <v>200</v>
      </c>
      <c r="L15" s="7">
        <v>1</v>
      </c>
      <c r="M15" s="7">
        <v>1</v>
      </c>
      <c r="N15" s="7" t="s">
        <v>157</v>
      </c>
      <c r="O15" s="7" t="s">
        <v>146</v>
      </c>
      <c r="P15" s="7" t="s">
        <v>147</v>
      </c>
      <c r="Q15" s="7"/>
      <c r="R15" s="11" t="s">
        <v>201</v>
      </c>
      <c r="S15" s="12" t="s">
        <v>201</v>
      </c>
      <c r="T15" s="7" t="s">
        <v>202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203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204</v>
      </c>
      <c r="B16" s="6" t="s">
        <v>205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206</v>
      </c>
      <c r="H16" s="7" t="s">
        <v>207</v>
      </c>
      <c r="I16" s="7" t="s">
        <v>77</v>
      </c>
      <c r="J16" s="7" t="s">
        <v>2</v>
      </c>
      <c r="K16" s="7" t="s">
        <v>208</v>
      </c>
      <c r="L16" s="7">
        <v>1</v>
      </c>
      <c r="M16" s="7">
        <v>3</v>
      </c>
      <c r="N16" s="7" t="s">
        <v>209</v>
      </c>
      <c r="O16" s="7" t="s">
        <v>111</v>
      </c>
      <c r="P16" s="7" t="s">
        <v>210</v>
      </c>
      <c r="Q16" s="7"/>
      <c r="R16" s="11" t="s">
        <v>211</v>
      </c>
      <c r="S16" s="12" t="s">
        <v>19</v>
      </c>
      <c r="T16" s="7"/>
      <c r="U16" s="11" t="s">
        <v>19</v>
      </c>
      <c r="V16" s="11" t="s">
        <v>211</v>
      </c>
      <c r="W16" s="12" t="s">
        <v>212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213</v>
      </c>
      <c r="AD16" t="s">
        <v>6</v>
      </c>
      <c r="AE16" t="s">
        <v>214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217</v>
      </c>
      <c r="H17" s="7" t="s">
        <v>218</v>
      </c>
      <c r="I17" s="7" t="s">
        <v>77</v>
      </c>
      <c r="J17" s="7" t="s">
        <v>2</v>
      </c>
      <c r="K17" s="7" t="s">
        <v>219</v>
      </c>
      <c r="L17" s="7">
        <v>1</v>
      </c>
      <c r="M17" s="7">
        <v>3</v>
      </c>
      <c r="N17" s="7" t="s">
        <v>174</v>
      </c>
      <c r="O17" s="7" t="s">
        <v>111</v>
      </c>
      <c r="P17" s="7" t="s">
        <v>210</v>
      </c>
      <c r="Q17" s="7"/>
      <c r="R17" s="11" t="s">
        <v>220</v>
      </c>
      <c r="S17" s="12" t="s">
        <v>19</v>
      </c>
      <c r="T17" s="7"/>
      <c r="U17" s="11" t="s">
        <v>19</v>
      </c>
      <c r="V17" s="11" t="s">
        <v>220</v>
      </c>
      <c r="W17" s="12" t="s">
        <v>221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222</v>
      </c>
      <c r="AD17" t="s">
        <v>6</v>
      </c>
      <c r="AE17" t="s">
        <v>223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224</v>
      </c>
      <c r="B18" s="6" t="s">
        <v>225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217</v>
      </c>
      <c r="H18" s="7" t="s">
        <v>218</v>
      </c>
      <c r="I18" s="7" t="s">
        <v>77</v>
      </c>
      <c r="J18" s="7" t="s">
        <v>2</v>
      </c>
      <c r="K18" s="7" t="s">
        <v>226</v>
      </c>
      <c r="L18" s="7">
        <v>1</v>
      </c>
      <c r="M18" s="7">
        <v>3</v>
      </c>
      <c r="N18" s="7" t="s">
        <v>227</v>
      </c>
      <c r="O18" s="7" t="s">
        <v>111</v>
      </c>
      <c r="P18" s="7" t="s">
        <v>210</v>
      </c>
      <c r="Q18" s="7"/>
      <c r="R18" s="11" t="s">
        <v>220</v>
      </c>
      <c r="S18" s="12" t="s">
        <v>19</v>
      </c>
      <c r="T18" s="7"/>
      <c r="U18" s="11" t="s">
        <v>19</v>
      </c>
      <c r="V18" s="11" t="s">
        <v>220</v>
      </c>
      <c r="W18" s="12" t="s">
        <v>221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222</v>
      </c>
      <c r="AD18" t="s">
        <v>6</v>
      </c>
      <c r="AE18" t="s">
        <v>223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228</v>
      </c>
      <c r="B19" s="6" t="s">
        <v>229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230</v>
      </c>
      <c r="H19" s="7" t="s">
        <v>231</v>
      </c>
      <c r="I19" s="7" t="s">
        <v>77</v>
      </c>
      <c r="J19" s="7" t="s">
        <v>2</v>
      </c>
      <c r="K19" s="7" t="s">
        <v>232</v>
      </c>
      <c r="L19" s="7">
        <v>1</v>
      </c>
      <c r="M19" s="7">
        <v>1</v>
      </c>
      <c r="N19" s="7" t="s">
        <v>80</v>
      </c>
      <c r="O19" s="7" t="s">
        <v>157</v>
      </c>
      <c r="P19" s="7" t="s">
        <v>210</v>
      </c>
      <c r="Q19" s="7"/>
      <c r="R19" s="11" t="s">
        <v>233</v>
      </c>
      <c r="S19" s="12" t="s">
        <v>19</v>
      </c>
      <c r="T19" s="7"/>
      <c r="U19" s="11" t="s">
        <v>19</v>
      </c>
      <c r="V19" s="11" t="s">
        <v>233</v>
      </c>
      <c r="W19" s="12" t="s">
        <v>234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235</v>
      </c>
      <c r="AD19" t="s">
        <v>6</v>
      </c>
      <c r="AE19" t="s">
        <v>236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230</v>
      </c>
      <c r="H20" s="7" t="s">
        <v>231</v>
      </c>
      <c r="I20" s="7" t="s">
        <v>77</v>
      </c>
      <c r="J20" s="7" t="s">
        <v>2</v>
      </c>
      <c r="K20" s="7" t="s">
        <v>239</v>
      </c>
      <c r="L20" s="7">
        <v>1</v>
      </c>
      <c r="M20" s="7">
        <v>1</v>
      </c>
      <c r="N20" s="7" t="s">
        <v>80</v>
      </c>
      <c r="O20" s="7" t="s">
        <v>157</v>
      </c>
      <c r="P20" s="7" t="s">
        <v>210</v>
      </c>
      <c r="Q20" s="7"/>
      <c r="R20" s="11" t="s">
        <v>233</v>
      </c>
      <c r="S20" s="12" t="s">
        <v>19</v>
      </c>
      <c r="T20" s="7"/>
      <c r="U20" s="11" t="s">
        <v>19</v>
      </c>
      <c r="V20" s="11" t="s">
        <v>233</v>
      </c>
      <c r="W20" s="12" t="s">
        <v>234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235</v>
      </c>
      <c r="AD20" t="s">
        <v>6</v>
      </c>
      <c r="AE20" t="s">
        <v>236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240</v>
      </c>
      <c r="B21" s="6" t="s">
        <v>241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242</v>
      </c>
      <c r="L21" s="7">
        <v>1</v>
      </c>
      <c r="M21" s="7">
        <v>1</v>
      </c>
      <c r="N21" s="7" t="s">
        <v>80</v>
      </c>
      <c r="O21" s="7" t="s">
        <v>157</v>
      </c>
      <c r="P21" s="7" t="s">
        <v>210</v>
      </c>
      <c r="Q21" s="7"/>
      <c r="R21" s="11" t="s">
        <v>233</v>
      </c>
      <c r="S21" s="12" t="s">
        <v>19</v>
      </c>
      <c r="T21" s="7"/>
      <c r="U21" s="11" t="s">
        <v>19</v>
      </c>
      <c r="V21" s="11" t="s">
        <v>233</v>
      </c>
      <c r="W21" s="12" t="s">
        <v>234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243</v>
      </c>
      <c r="B22" s="6" t="s">
        <v>244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245</v>
      </c>
      <c r="H22" s="7" t="s">
        <v>246</v>
      </c>
      <c r="I22" s="7" t="s">
        <v>77</v>
      </c>
      <c r="J22" s="7" t="s">
        <v>2</v>
      </c>
      <c r="K22" s="7" t="s">
        <v>247</v>
      </c>
      <c r="L22" s="7">
        <v>1</v>
      </c>
      <c r="M22" s="7">
        <v>4</v>
      </c>
      <c r="N22" s="7" t="s">
        <v>210</v>
      </c>
      <c r="O22" s="7" t="s">
        <v>210</v>
      </c>
      <c r="P22" s="7" t="s">
        <v>147</v>
      </c>
      <c r="Q22" s="7"/>
      <c r="R22" s="11" t="s">
        <v>248</v>
      </c>
      <c r="S22" s="12" t="s">
        <v>248</v>
      </c>
      <c r="T22" s="7" t="s">
        <v>249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250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251</v>
      </c>
      <c r="B23" s="6" t="s">
        <v>252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253</v>
      </c>
      <c r="H23" s="7" t="s">
        <v>254</v>
      </c>
      <c r="I23" s="7" t="s">
        <v>77</v>
      </c>
      <c r="J23" s="7" t="s">
        <v>2</v>
      </c>
      <c r="K23" s="7" t="s">
        <v>255</v>
      </c>
      <c r="L23" s="7">
        <v>1</v>
      </c>
      <c r="M23" s="7">
        <v>1</v>
      </c>
      <c r="N23" s="7" t="s">
        <v>157</v>
      </c>
      <c r="O23" s="7" t="s">
        <v>157</v>
      </c>
      <c r="P23" s="7" t="s">
        <v>210</v>
      </c>
      <c r="Q23" s="7"/>
      <c r="R23" s="11" t="s">
        <v>256</v>
      </c>
      <c r="S23" s="12" t="s">
        <v>19</v>
      </c>
      <c r="T23" s="7"/>
      <c r="U23" s="11" t="s">
        <v>19</v>
      </c>
      <c r="V23" s="11" t="s">
        <v>256</v>
      </c>
      <c r="W23" s="12" t="s">
        <v>257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258</v>
      </c>
      <c r="AD23" t="s">
        <v>6</v>
      </c>
      <c r="AE23" t="s">
        <v>259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260</v>
      </c>
      <c r="B24" s="6" t="s">
        <v>261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262</v>
      </c>
      <c r="H24" s="7" t="s">
        <v>263</v>
      </c>
      <c r="I24" s="7" t="s">
        <v>77</v>
      </c>
      <c r="J24" s="7" t="s">
        <v>2</v>
      </c>
      <c r="K24" s="7" t="s">
        <v>264</v>
      </c>
      <c r="L24" s="7">
        <v>1</v>
      </c>
      <c r="M24" s="7">
        <v>2</v>
      </c>
      <c r="N24" s="7" t="s">
        <v>210</v>
      </c>
      <c r="O24" s="7" t="s">
        <v>265</v>
      </c>
      <c r="P24" s="7" t="s">
        <v>266</v>
      </c>
      <c r="Q24" s="7"/>
      <c r="R24" s="11" t="s">
        <v>267</v>
      </c>
      <c r="S24" s="12" t="s">
        <v>267</v>
      </c>
      <c r="T24" s="7" t="s">
        <v>268</v>
      </c>
      <c r="U24" s="11" t="s">
        <v>19</v>
      </c>
      <c r="V24" s="11" t="s">
        <v>19</v>
      </c>
      <c r="W24" s="12" t="s">
        <v>19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19</v>
      </c>
      <c r="AD24" t="s">
        <v>6</v>
      </c>
      <c r="AE24" t="s">
        <v>269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270</v>
      </c>
      <c r="B25" s="6" t="s">
        <v>271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272</v>
      </c>
      <c r="H25" s="7" t="s">
        <v>273</v>
      </c>
      <c r="I25" s="7" t="s">
        <v>77</v>
      </c>
      <c r="J25" s="7" t="s">
        <v>2</v>
      </c>
      <c r="K25" s="7" t="s">
        <v>274</v>
      </c>
      <c r="L25" s="7">
        <v>1</v>
      </c>
      <c r="M25" s="7">
        <v>2</v>
      </c>
      <c r="N25" s="7" t="s">
        <v>275</v>
      </c>
      <c r="O25" s="7" t="s">
        <v>276</v>
      </c>
      <c r="P25" s="7" t="s">
        <v>277</v>
      </c>
      <c r="Q25" s="7"/>
      <c r="R25" s="11" t="s">
        <v>278</v>
      </c>
      <c r="S25" s="12" t="s">
        <v>279</v>
      </c>
      <c r="T25" s="7" t="s">
        <v>280</v>
      </c>
      <c r="U25" s="11" t="s">
        <v>19</v>
      </c>
      <c r="V25" s="11" t="s">
        <v>281</v>
      </c>
      <c r="W25" s="12" t="s">
        <v>282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283</v>
      </c>
      <c r="AD25" t="s">
        <v>6</v>
      </c>
      <c r="AE25" t="s">
        <v>284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287</v>
      </c>
      <c r="L26" s="7">
        <v>1</v>
      </c>
      <c r="M26" s="7">
        <v>1</v>
      </c>
      <c r="N26" s="7" t="s">
        <v>111</v>
      </c>
      <c r="O26" s="7" t="s">
        <v>210</v>
      </c>
      <c r="P26" s="7" t="s">
        <v>288</v>
      </c>
      <c r="Q26" s="7"/>
      <c r="R26" s="11" t="s">
        <v>289</v>
      </c>
      <c r="S26" s="12" t="s">
        <v>19</v>
      </c>
      <c r="T26" s="7"/>
      <c r="U26" s="11" t="s">
        <v>19</v>
      </c>
      <c r="V26" s="11" t="s">
        <v>289</v>
      </c>
      <c r="W26" s="12" t="s">
        <v>290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291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292</v>
      </c>
      <c r="B27" s="6" t="s">
        <v>293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294</v>
      </c>
      <c r="H27" s="7" t="s">
        <v>295</v>
      </c>
      <c r="I27" s="7" t="s">
        <v>77</v>
      </c>
      <c r="J27" s="7" t="s">
        <v>2</v>
      </c>
      <c r="K27" s="7" t="s">
        <v>296</v>
      </c>
      <c r="L27" s="7">
        <v>3</v>
      </c>
      <c r="M27" s="7">
        <v>1</v>
      </c>
      <c r="N27" s="7" t="s">
        <v>210</v>
      </c>
      <c r="O27" s="7" t="s">
        <v>297</v>
      </c>
      <c r="P27" s="7" t="s">
        <v>298</v>
      </c>
      <c r="Q27" s="7"/>
      <c r="R27" s="11" t="s">
        <v>299</v>
      </c>
      <c r="S27" s="12" t="s">
        <v>299</v>
      </c>
      <c r="T27" s="7" t="s">
        <v>300</v>
      </c>
      <c r="U27" s="11" t="s">
        <v>19</v>
      </c>
      <c r="V27" s="11" t="s">
        <v>19</v>
      </c>
      <c r="W27" s="12" t="s">
        <v>19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301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302</v>
      </c>
      <c r="B28" s="6" t="s">
        <v>303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118</v>
      </c>
      <c r="H28" s="7" t="s">
        <v>119</v>
      </c>
      <c r="I28" s="7" t="s">
        <v>77</v>
      </c>
      <c r="J28" s="7" t="s">
        <v>2</v>
      </c>
      <c r="K28" s="7" t="s">
        <v>304</v>
      </c>
      <c r="L28" s="7">
        <v>1</v>
      </c>
      <c r="M28" s="7">
        <v>4</v>
      </c>
      <c r="N28" s="7" t="s">
        <v>288</v>
      </c>
      <c r="O28" s="7" t="s">
        <v>305</v>
      </c>
      <c r="P28" s="7" t="s">
        <v>306</v>
      </c>
      <c r="Q28" s="7"/>
      <c r="R28" s="11" t="s">
        <v>102</v>
      </c>
      <c r="S28" s="12" t="s">
        <v>102</v>
      </c>
      <c r="T28" s="7" t="s">
        <v>307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124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308</v>
      </c>
      <c r="B29" s="6" t="s">
        <v>309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310</v>
      </c>
      <c r="H29" s="7" t="s">
        <v>311</v>
      </c>
      <c r="I29" s="7" t="s">
        <v>77</v>
      </c>
      <c r="J29" s="7" t="s">
        <v>2</v>
      </c>
      <c r="K29" s="7" t="s">
        <v>312</v>
      </c>
      <c r="L29" s="7">
        <v>1</v>
      </c>
      <c r="M29" s="7">
        <v>3</v>
      </c>
      <c r="N29" s="7" t="s">
        <v>91</v>
      </c>
      <c r="O29" s="7" t="s">
        <v>313</v>
      </c>
      <c r="P29" s="7" t="s">
        <v>314</v>
      </c>
      <c r="Q29" s="7"/>
      <c r="R29" s="11" t="s">
        <v>315</v>
      </c>
      <c r="S29" s="12" t="s">
        <v>315</v>
      </c>
      <c r="T29" s="7" t="s">
        <v>316</v>
      </c>
      <c r="U29" s="11" t="s">
        <v>19</v>
      </c>
      <c r="V29" s="11" t="s">
        <v>19</v>
      </c>
      <c r="W29" s="12" t="s">
        <v>19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317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320</v>
      </c>
      <c r="H30" s="7" t="s">
        <v>321</v>
      </c>
      <c r="I30" s="7" t="s">
        <v>77</v>
      </c>
      <c r="J30" s="7" t="s">
        <v>2</v>
      </c>
      <c r="K30" s="7" t="s">
        <v>322</v>
      </c>
      <c r="L30" s="7">
        <v>1</v>
      </c>
      <c r="M30" s="7">
        <v>2</v>
      </c>
      <c r="N30" s="7" t="s">
        <v>210</v>
      </c>
      <c r="O30" s="7" t="s">
        <v>323</v>
      </c>
      <c r="P30" s="7" t="s">
        <v>324</v>
      </c>
      <c r="Q30" s="7"/>
      <c r="R30" s="11" t="s">
        <v>325</v>
      </c>
      <c r="S30" s="12" t="s">
        <v>326</v>
      </c>
      <c r="T30" s="7" t="s">
        <v>327</v>
      </c>
      <c r="U30" s="11" t="s">
        <v>19</v>
      </c>
      <c r="V30" s="11" t="s">
        <v>328</v>
      </c>
      <c r="W30" s="12" t="s">
        <v>329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332</v>
      </c>
      <c r="B31" s="6" t="s">
        <v>333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118</v>
      </c>
      <c r="H31" s="7" t="s">
        <v>119</v>
      </c>
      <c r="I31" s="7" t="s">
        <v>77</v>
      </c>
      <c r="J31" s="7" t="s">
        <v>2</v>
      </c>
      <c r="K31" s="7" t="s">
        <v>334</v>
      </c>
      <c r="L31" s="7">
        <v>1</v>
      </c>
      <c r="M31" s="7">
        <v>2</v>
      </c>
      <c r="N31" s="7" t="s">
        <v>288</v>
      </c>
      <c r="O31" s="7" t="s">
        <v>335</v>
      </c>
      <c r="P31" s="7" t="s">
        <v>336</v>
      </c>
      <c r="Q31" s="7"/>
      <c r="R31" s="11" t="s">
        <v>337</v>
      </c>
      <c r="S31" s="12" t="s">
        <v>337</v>
      </c>
      <c r="T31" s="7" t="s">
        <v>338</v>
      </c>
      <c r="U31" s="11" t="s">
        <v>19</v>
      </c>
      <c r="V31" s="11" t="s">
        <v>19</v>
      </c>
      <c r="W31" s="12" t="s">
        <v>19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124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339</v>
      </c>
      <c r="B32" s="6" t="s">
        <v>340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217</v>
      </c>
      <c r="H32" s="7" t="s">
        <v>218</v>
      </c>
      <c r="I32" s="7" t="s">
        <v>77</v>
      </c>
      <c r="J32" s="7" t="s">
        <v>2</v>
      </c>
      <c r="K32" s="7" t="s">
        <v>341</v>
      </c>
      <c r="L32" s="7">
        <v>1</v>
      </c>
      <c r="M32" s="7">
        <v>2</v>
      </c>
      <c r="N32" s="7" t="s">
        <v>157</v>
      </c>
      <c r="O32" s="7" t="s">
        <v>210</v>
      </c>
      <c r="P32" s="7" t="s">
        <v>342</v>
      </c>
      <c r="Q32" s="7"/>
      <c r="R32" s="11" t="s">
        <v>343</v>
      </c>
      <c r="S32" s="12" t="s">
        <v>19</v>
      </c>
      <c r="T32" s="7"/>
      <c r="U32" s="11" t="s">
        <v>19</v>
      </c>
      <c r="V32" s="11" t="s">
        <v>343</v>
      </c>
      <c r="W32" s="12" t="s">
        <v>344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345</v>
      </c>
      <c r="AD32" t="s">
        <v>6</v>
      </c>
      <c r="AE32" t="s">
        <v>223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346</v>
      </c>
      <c r="B33" s="6" t="s">
        <v>347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320</v>
      </c>
      <c r="H33" s="7" t="s">
        <v>321</v>
      </c>
      <c r="I33" s="7" t="s">
        <v>77</v>
      </c>
      <c r="J33" s="7" t="s">
        <v>2</v>
      </c>
      <c r="K33" s="7" t="s">
        <v>348</v>
      </c>
      <c r="L33" s="7">
        <v>1</v>
      </c>
      <c r="M33" s="7">
        <v>1</v>
      </c>
      <c r="N33" s="7" t="s">
        <v>210</v>
      </c>
      <c r="O33" s="7" t="s">
        <v>288</v>
      </c>
      <c r="P33" s="7" t="s">
        <v>342</v>
      </c>
      <c r="Q33" s="7"/>
      <c r="R33" s="11" t="s">
        <v>349</v>
      </c>
      <c r="S33" s="12" t="s">
        <v>19</v>
      </c>
      <c r="T33" s="7"/>
      <c r="U33" s="11" t="s">
        <v>19</v>
      </c>
      <c r="V33" s="11" t="s">
        <v>349</v>
      </c>
      <c r="W33" s="12" t="s">
        <v>350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351</v>
      </c>
      <c r="AD33" t="s">
        <v>6</v>
      </c>
      <c r="AE33" t="s">
        <v>331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352</v>
      </c>
      <c r="B34" s="6" t="s">
        <v>353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245</v>
      </c>
      <c r="H34" s="7" t="s">
        <v>246</v>
      </c>
      <c r="I34" s="7" t="s">
        <v>77</v>
      </c>
      <c r="J34" s="7" t="s">
        <v>2</v>
      </c>
      <c r="K34" s="7" t="s">
        <v>354</v>
      </c>
      <c r="L34" s="7">
        <v>3</v>
      </c>
      <c r="M34" s="7">
        <v>2</v>
      </c>
      <c r="N34" s="7" t="s">
        <v>210</v>
      </c>
      <c r="O34" s="7" t="s">
        <v>210</v>
      </c>
      <c r="P34" s="7" t="s">
        <v>342</v>
      </c>
      <c r="Q34" s="7"/>
      <c r="R34" s="11" t="s">
        <v>355</v>
      </c>
      <c r="S34" s="12" t="s">
        <v>19</v>
      </c>
      <c r="T34" s="7"/>
      <c r="U34" s="11" t="s">
        <v>19</v>
      </c>
      <c r="V34" s="11" t="s">
        <v>355</v>
      </c>
      <c r="W34" s="12" t="s">
        <v>356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357</v>
      </c>
      <c r="AD34" t="s">
        <v>6</v>
      </c>
      <c r="AE34" t="s">
        <v>358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359</v>
      </c>
      <c r="B35" s="6" t="s">
        <v>360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245</v>
      </c>
      <c r="H35" s="7" t="s">
        <v>246</v>
      </c>
      <c r="I35" s="7" t="s">
        <v>77</v>
      </c>
      <c r="J35" s="7" t="s">
        <v>2</v>
      </c>
      <c r="K35" s="7" t="s">
        <v>361</v>
      </c>
      <c r="L35" s="7">
        <v>1</v>
      </c>
      <c r="M35" s="7">
        <v>1</v>
      </c>
      <c r="N35" s="7" t="s">
        <v>288</v>
      </c>
      <c r="O35" s="7" t="s">
        <v>288</v>
      </c>
      <c r="P35" s="7" t="s">
        <v>342</v>
      </c>
      <c r="Q35" s="7"/>
      <c r="R35" s="11" t="s">
        <v>362</v>
      </c>
      <c r="S35" s="12" t="s">
        <v>19</v>
      </c>
      <c r="T35" s="7"/>
      <c r="U35" s="11" t="s">
        <v>19</v>
      </c>
      <c r="V35" s="11" t="s">
        <v>362</v>
      </c>
      <c r="W35" s="12" t="s">
        <v>363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364</v>
      </c>
      <c r="AD35" t="s">
        <v>6</v>
      </c>
      <c r="AE35" t="s">
        <v>250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365</v>
      </c>
      <c r="B36" s="6" t="s">
        <v>366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153</v>
      </c>
      <c r="H36" s="7" t="s">
        <v>154</v>
      </c>
      <c r="I36" s="7" t="s">
        <v>77</v>
      </c>
      <c r="J36" s="7" t="s">
        <v>2</v>
      </c>
      <c r="K36" s="7" t="s">
        <v>367</v>
      </c>
      <c r="L36" s="7">
        <v>1</v>
      </c>
      <c r="M36" s="7">
        <v>1</v>
      </c>
      <c r="N36" s="7" t="s">
        <v>368</v>
      </c>
      <c r="O36" s="7" t="s">
        <v>342</v>
      </c>
      <c r="P36" s="7" t="s">
        <v>146</v>
      </c>
      <c r="Q36" s="7"/>
      <c r="R36" s="11" t="s">
        <v>369</v>
      </c>
      <c r="S36" s="12" t="s">
        <v>19</v>
      </c>
      <c r="T36" s="7"/>
      <c r="U36" s="11" t="s">
        <v>19</v>
      </c>
      <c r="V36" s="11" t="s">
        <v>369</v>
      </c>
      <c r="W36" s="12" t="s">
        <v>370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371</v>
      </c>
      <c r="AD36" t="s">
        <v>6</v>
      </c>
      <c r="AE36" t="s">
        <v>161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372</v>
      </c>
      <c r="B37" s="6" t="s">
        <v>373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374</v>
      </c>
      <c r="H37" s="7" t="s">
        <v>375</v>
      </c>
      <c r="I37" s="7" t="s">
        <v>77</v>
      </c>
      <c r="J37" s="7" t="s">
        <v>2</v>
      </c>
      <c r="K37" s="7" t="s">
        <v>376</v>
      </c>
      <c r="L37" s="7">
        <v>1</v>
      </c>
      <c r="M37" s="7">
        <v>3</v>
      </c>
      <c r="N37" s="7" t="s">
        <v>210</v>
      </c>
      <c r="O37" s="7" t="s">
        <v>210</v>
      </c>
      <c r="P37" s="7" t="s">
        <v>146</v>
      </c>
      <c r="Q37" s="7"/>
      <c r="R37" s="11" t="s">
        <v>377</v>
      </c>
      <c r="S37" s="12" t="s">
        <v>19</v>
      </c>
      <c r="T37" s="7"/>
      <c r="U37" s="11" t="s">
        <v>19</v>
      </c>
      <c r="V37" s="11" t="s">
        <v>377</v>
      </c>
      <c r="W37" s="12" t="s">
        <v>350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378</v>
      </c>
      <c r="AD37" t="s">
        <v>6</v>
      </c>
      <c r="AE37" t="s">
        <v>379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380</v>
      </c>
      <c r="B38" s="6" t="s">
        <v>381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382</v>
      </c>
      <c r="H38" s="7" t="s">
        <v>383</v>
      </c>
      <c r="I38" s="7" t="s">
        <v>77</v>
      </c>
      <c r="J38" s="7" t="s">
        <v>2</v>
      </c>
      <c r="K38" s="7" t="s">
        <v>384</v>
      </c>
      <c r="L38" s="7">
        <v>1</v>
      </c>
      <c r="M38" s="7">
        <v>1</v>
      </c>
      <c r="N38" s="7" t="s">
        <v>288</v>
      </c>
      <c r="O38" s="7" t="s">
        <v>342</v>
      </c>
      <c r="P38" s="7" t="s">
        <v>146</v>
      </c>
      <c r="Q38" s="7"/>
      <c r="R38" s="11" t="s">
        <v>385</v>
      </c>
      <c r="S38" s="12" t="s">
        <v>19</v>
      </c>
      <c r="T38" s="7"/>
      <c r="U38" s="11" t="s">
        <v>19</v>
      </c>
      <c r="V38" s="11" t="s">
        <v>385</v>
      </c>
      <c r="W38" s="12" t="s">
        <v>386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387</v>
      </c>
      <c r="AD38" t="s">
        <v>6</v>
      </c>
      <c r="AE38" t="s">
        <v>388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389</v>
      </c>
      <c r="B39" s="6" t="s">
        <v>390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391</v>
      </c>
      <c r="H39" s="7" t="s">
        <v>392</v>
      </c>
      <c r="I39" s="7" t="s">
        <v>77</v>
      </c>
      <c r="J39" s="7" t="s">
        <v>2</v>
      </c>
      <c r="K39" s="7" t="s">
        <v>393</v>
      </c>
      <c r="L39" s="7">
        <v>1</v>
      </c>
      <c r="M39" s="7">
        <v>5</v>
      </c>
      <c r="N39" s="7" t="s">
        <v>146</v>
      </c>
      <c r="O39" s="7" t="s">
        <v>394</v>
      </c>
      <c r="P39" s="7" t="s">
        <v>395</v>
      </c>
      <c r="Q39" s="7"/>
      <c r="R39" s="11" t="s">
        <v>396</v>
      </c>
      <c r="S39" s="12" t="s">
        <v>396</v>
      </c>
      <c r="T39" s="7" t="s">
        <v>397</v>
      </c>
      <c r="U39" s="11" t="s">
        <v>19</v>
      </c>
      <c r="V39" s="11" t="s">
        <v>19</v>
      </c>
      <c r="W39" s="12" t="s">
        <v>19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19</v>
      </c>
      <c r="AD39" t="s">
        <v>6</v>
      </c>
      <c r="AE39" t="s">
        <v>398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399</v>
      </c>
      <c r="B40" s="6" t="s">
        <v>400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401</v>
      </c>
      <c r="H40" s="7" t="s">
        <v>402</v>
      </c>
      <c r="I40" s="7" t="s">
        <v>77</v>
      </c>
      <c r="J40" s="7" t="s">
        <v>2</v>
      </c>
      <c r="K40" s="7" t="s">
        <v>403</v>
      </c>
      <c r="L40" s="7">
        <v>1</v>
      </c>
      <c r="M40" s="7">
        <v>4</v>
      </c>
      <c r="N40" s="7" t="s">
        <v>404</v>
      </c>
      <c r="O40" s="7" t="s">
        <v>210</v>
      </c>
      <c r="P40" s="7" t="s">
        <v>147</v>
      </c>
      <c r="Q40" s="7"/>
      <c r="R40" s="11" t="s">
        <v>405</v>
      </c>
      <c r="S40" s="12" t="s">
        <v>19</v>
      </c>
      <c r="T40" s="7"/>
      <c r="U40" s="11" t="s">
        <v>19</v>
      </c>
      <c r="V40" s="11" t="s">
        <v>405</v>
      </c>
      <c r="W40" s="12" t="s">
        <v>406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407</v>
      </c>
      <c r="AD40" t="s">
        <v>6</v>
      </c>
      <c r="AE40" t="s">
        <v>408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409</v>
      </c>
      <c r="B41" s="6" t="s">
        <v>410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401</v>
      </c>
      <c r="H41" s="7" t="s">
        <v>402</v>
      </c>
      <c r="I41" s="7" t="s">
        <v>77</v>
      </c>
      <c r="J41" s="7" t="s">
        <v>2</v>
      </c>
      <c r="K41" s="7" t="s">
        <v>411</v>
      </c>
      <c r="L41" s="7">
        <v>1</v>
      </c>
      <c r="M41" s="7">
        <v>4</v>
      </c>
      <c r="N41" s="7" t="s">
        <v>404</v>
      </c>
      <c r="O41" s="7" t="s">
        <v>210</v>
      </c>
      <c r="P41" s="7" t="s">
        <v>147</v>
      </c>
      <c r="Q41" s="7"/>
      <c r="R41" s="11" t="s">
        <v>405</v>
      </c>
      <c r="S41" s="12" t="s">
        <v>19</v>
      </c>
      <c r="T41" s="7"/>
      <c r="U41" s="11" t="s">
        <v>19</v>
      </c>
      <c r="V41" s="11" t="s">
        <v>405</v>
      </c>
      <c r="W41" s="12" t="s">
        <v>406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407</v>
      </c>
      <c r="AD41" t="s">
        <v>6</v>
      </c>
      <c r="AE41" t="s">
        <v>408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412</v>
      </c>
      <c r="B42" s="6" t="s">
        <v>413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414</v>
      </c>
      <c r="H42" s="7" t="s">
        <v>415</v>
      </c>
      <c r="I42" s="7" t="s">
        <v>77</v>
      </c>
      <c r="J42" s="7" t="s">
        <v>2</v>
      </c>
      <c r="K42" s="7" t="s">
        <v>416</v>
      </c>
      <c r="L42" s="7">
        <v>2</v>
      </c>
      <c r="M42" s="7">
        <v>5</v>
      </c>
      <c r="N42" s="7" t="s">
        <v>417</v>
      </c>
      <c r="O42" s="7" t="s">
        <v>157</v>
      </c>
      <c r="P42" s="7" t="s">
        <v>147</v>
      </c>
      <c r="Q42" s="7"/>
      <c r="R42" s="11" t="s">
        <v>418</v>
      </c>
      <c r="S42" s="12" t="s">
        <v>19</v>
      </c>
      <c r="T42" s="7"/>
      <c r="U42" s="11" t="s">
        <v>19</v>
      </c>
      <c r="V42" s="11" t="s">
        <v>418</v>
      </c>
      <c r="W42" s="12" t="s">
        <v>419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420</v>
      </c>
      <c r="AD42" t="s">
        <v>6</v>
      </c>
      <c r="AE42" t="s">
        <v>421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422</v>
      </c>
      <c r="B43" s="6" t="s">
        <v>423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424</v>
      </c>
      <c r="H43" s="7" t="s">
        <v>425</v>
      </c>
      <c r="I43" s="7" t="s">
        <v>77</v>
      </c>
      <c r="J43" s="7" t="s">
        <v>2</v>
      </c>
      <c r="K43" s="7" t="s">
        <v>426</v>
      </c>
      <c r="L43" s="7">
        <v>1</v>
      </c>
      <c r="M43" s="7">
        <v>2</v>
      </c>
      <c r="N43" s="7" t="s">
        <v>427</v>
      </c>
      <c r="O43" s="7" t="s">
        <v>342</v>
      </c>
      <c r="P43" s="7" t="s">
        <v>147</v>
      </c>
      <c r="Q43" s="7"/>
      <c r="R43" s="11" t="s">
        <v>428</v>
      </c>
      <c r="S43" s="12" t="s">
        <v>19</v>
      </c>
      <c r="T43" s="7"/>
      <c r="U43" s="11" t="s">
        <v>19</v>
      </c>
      <c r="V43" s="11" t="s">
        <v>428</v>
      </c>
      <c r="W43" s="12" t="s">
        <v>429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430</v>
      </c>
      <c r="AD43" t="s">
        <v>6</v>
      </c>
      <c r="AE43" t="s">
        <v>431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432</v>
      </c>
      <c r="B44" s="6" t="s">
        <v>433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434</v>
      </c>
      <c r="H44" s="7" t="s">
        <v>435</v>
      </c>
      <c r="I44" s="7" t="s">
        <v>77</v>
      </c>
      <c r="J44" s="7" t="s">
        <v>2</v>
      </c>
      <c r="K44" s="7" t="s">
        <v>436</v>
      </c>
      <c r="L44" s="7">
        <v>2</v>
      </c>
      <c r="M44" s="7">
        <v>3</v>
      </c>
      <c r="N44" s="7" t="s">
        <v>437</v>
      </c>
      <c r="O44" s="7" t="s">
        <v>288</v>
      </c>
      <c r="P44" s="7" t="s">
        <v>147</v>
      </c>
      <c r="Q44" s="7"/>
      <c r="R44" s="11" t="s">
        <v>438</v>
      </c>
      <c r="S44" s="12" t="s">
        <v>19</v>
      </c>
      <c r="T44" s="7"/>
      <c r="U44" s="11" t="s">
        <v>19</v>
      </c>
      <c r="V44" s="11" t="s">
        <v>438</v>
      </c>
      <c r="W44" s="12" t="s">
        <v>439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440</v>
      </c>
      <c r="AD44" t="s">
        <v>6</v>
      </c>
      <c r="AE44" t="s">
        <v>441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442</v>
      </c>
      <c r="B45" s="6" t="s">
        <v>443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444</v>
      </c>
      <c r="H45" s="7" t="s">
        <v>445</v>
      </c>
      <c r="I45" s="7" t="s">
        <v>77</v>
      </c>
      <c r="J45" s="7" t="s">
        <v>2</v>
      </c>
      <c r="K45" s="7" t="s">
        <v>446</v>
      </c>
      <c r="L45" s="7">
        <v>2</v>
      </c>
      <c r="M45" s="7">
        <v>1</v>
      </c>
      <c r="N45" s="7" t="s">
        <v>146</v>
      </c>
      <c r="O45" s="7" t="s">
        <v>146</v>
      </c>
      <c r="P45" s="7" t="s">
        <v>147</v>
      </c>
      <c r="Q45" s="7"/>
      <c r="R45" s="11" t="s">
        <v>447</v>
      </c>
      <c r="S45" s="12" t="s">
        <v>19</v>
      </c>
      <c r="T45" s="7"/>
      <c r="U45" s="11" t="s">
        <v>19</v>
      </c>
      <c r="V45" s="11" t="s">
        <v>447</v>
      </c>
      <c r="W45" s="12" t="s">
        <v>290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448</v>
      </c>
      <c r="AD45" t="s">
        <v>6</v>
      </c>
      <c r="AE45" t="s">
        <v>449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450</v>
      </c>
      <c r="B46" s="6" t="s">
        <v>451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452</v>
      </c>
      <c r="H46" s="7" t="s">
        <v>453</v>
      </c>
      <c r="I46" s="7" t="s">
        <v>77</v>
      </c>
      <c r="J46" s="7" t="s">
        <v>2</v>
      </c>
      <c r="K46" s="7" t="s">
        <v>454</v>
      </c>
      <c r="L46" s="7">
        <v>1</v>
      </c>
      <c r="M46" s="7">
        <v>2</v>
      </c>
      <c r="N46" s="7" t="s">
        <v>288</v>
      </c>
      <c r="O46" s="7" t="s">
        <v>342</v>
      </c>
      <c r="P46" s="7" t="s">
        <v>147</v>
      </c>
      <c r="Q46" s="7"/>
      <c r="R46" s="11" t="s">
        <v>455</v>
      </c>
      <c r="S46" s="12" t="s">
        <v>19</v>
      </c>
      <c r="T46" s="7"/>
      <c r="U46" s="11" t="s">
        <v>19</v>
      </c>
      <c r="V46" s="11" t="s">
        <v>455</v>
      </c>
      <c r="W46" s="12" t="s">
        <v>456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457</v>
      </c>
      <c r="AD46" t="s">
        <v>6</v>
      </c>
      <c r="AE46" t="s">
        <v>458</v>
      </c>
      <c r="AF46" t="s">
        <v>86</v>
      </c>
      <c r="AG46" t="s">
        <v>73</v>
      </c>
      <c r="AH46" t="s">
        <v>19</v>
      </c>
    </row>
    <row r="47" customHeight="1" spans="1:32">
      <c r="A47" s="10" t="s">
        <v>459</v>
      </c>
      <c r="B47" s="10"/>
      <c r="C47" s="10" t="s">
        <v>460</v>
      </c>
      <c r="D47" s="10"/>
      <c r="E47" s="10"/>
      <c r="F47" s="10"/>
      <c r="G47" s="10" t="s">
        <v>460</v>
      </c>
      <c r="H47" s="10" t="s">
        <v>460</v>
      </c>
      <c r="I47" s="10" t="s">
        <v>460</v>
      </c>
      <c r="J47" s="10" t="s">
        <v>460</v>
      </c>
      <c r="K47" s="10" t="s">
        <v>460</v>
      </c>
      <c r="L47" s="10" t="s">
        <v>460</v>
      </c>
      <c r="M47" s="10" t="s">
        <v>460</v>
      </c>
      <c r="N47" s="10" t="s">
        <v>460</v>
      </c>
      <c r="O47" s="10" t="s">
        <v>460</v>
      </c>
      <c r="P47" s="10" t="s">
        <v>460</v>
      </c>
      <c r="Q47" s="10"/>
      <c r="R47" s="13" t="s">
        <v>20</v>
      </c>
      <c r="S47" s="13" t="s">
        <v>21</v>
      </c>
      <c r="T47" s="10" t="s">
        <v>460</v>
      </c>
      <c r="U47" s="13"/>
      <c r="V47" s="13" t="s">
        <v>461</v>
      </c>
      <c r="W47" s="13" t="s">
        <v>22</v>
      </c>
      <c r="X47" s="13"/>
      <c r="Y47" s="13"/>
      <c r="Z47" s="13"/>
      <c r="AA47" s="10"/>
      <c r="AB47" s="13"/>
      <c r="AC47" s="10"/>
      <c r="AD47" s="10" t="s">
        <v>460</v>
      </c>
      <c r="AE47" s="10"/>
      <c r="AF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462</v>
      </c>
      <c r="B1" s="4" t="s">
        <v>463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464</v>
      </c>
      <c r="H1" s="4" t="s">
        <v>465</v>
      </c>
      <c r="I1" s="4" t="s">
        <v>13</v>
      </c>
      <c r="J1" s="4" t="s">
        <v>17</v>
      </c>
      <c r="K1" s="4" t="s">
        <v>18</v>
      </c>
      <c r="L1" s="9" t="s">
        <v>466</v>
      </c>
      <c r="M1" s="4" t="s">
        <v>467</v>
      </c>
      <c r="N1" s="4" t="s">
        <v>468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topLeftCell="A10" workbookViewId="0">
      <selection activeCell="A52" sqref="A52:B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470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3363</v>
      </c>
      <c r="E2" t="str">
        <f>VLOOKUP(A2,HOP!A:L,12,0)</f>
        <v>3363.00</v>
      </c>
      <c r="F2" t="str">
        <f>VLOOKUP(A2,HOP!A:C,3,0)</f>
        <v>3075212</v>
      </c>
      <c r="G2">
        <f>D2-E2</f>
        <v>0</v>
      </c>
      <c r="H2" t="str">
        <f>$H$1&amp;F2</f>
        <v>，3075212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2586</v>
      </c>
      <c r="E3" t="str">
        <f>VLOOKUP(A3,HOP!A:L,12,0)</f>
        <v>2586.00</v>
      </c>
      <c r="F3" t="str">
        <f>VLOOKUP(A3,HOP!A:C,3,0)</f>
        <v>3146179</v>
      </c>
      <c r="G3">
        <f t="shared" ref="G3:G46" si="0">D3-E3</f>
        <v>0</v>
      </c>
      <c r="H3" t="str">
        <f t="shared" ref="H3:H46" si="1">$H$1&amp;F3</f>
        <v>，3146179</v>
      </c>
      <c r="I3" t="str">
        <f>VLOOKUP(A3,HOP!A:U,21,0)</f>
        <v>直采</v>
      </c>
    </row>
    <row r="4" ht="14.25" customHeight="1" spans="1:9">
      <c r="A4" s="6" t="s">
        <v>96</v>
      </c>
      <c r="B4" s="7" t="s">
        <v>91</v>
      </c>
      <c r="C4" s="7" t="s">
        <v>81</v>
      </c>
      <c r="D4" s="3">
        <v>2042</v>
      </c>
      <c r="E4" t="str">
        <f>VLOOKUP(A4,HOP!A:L,12,0)</f>
        <v>2042.00</v>
      </c>
      <c r="F4" t="str">
        <f>VLOOKUP(A4,HOP!A:C,3,0)</f>
        <v>3127589</v>
      </c>
      <c r="G4">
        <f t="shared" si="0"/>
        <v>0</v>
      </c>
      <c r="H4" t="str">
        <f t="shared" si="1"/>
        <v>，3127589</v>
      </c>
      <c r="I4" t="str">
        <f>VLOOKUP(A4,HOP!A:U,21,0)</f>
        <v>直采</v>
      </c>
    </row>
    <row r="5" ht="14.25" customHeight="1" spans="1:9">
      <c r="A5" s="6" t="s">
        <v>106</v>
      </c>
      <c r="B5" s="7" t="s">
        <v>111</v>
      </c>
      <c r="C5" s="7" t="s">
        <v>81</v>
      </c>
      <c r="D5" s="3">
        <v>273</v>
      </c>
      <c r="E5" t="str">
        <f>VLOOKUP(A5,HOP!A:L,12,0)</f>
        <v>273.00</v>
      </c>
      <c r="F5" t="str">
        <f>VLOOKUP(A5,HOP!A:C,3,0)</f>
        <v>3189259</v>
      </c>
      <c r="G5">
        <f t="shared" si="0"/>
        <v>0</v>
      </c>
      <c r="H5" t="str">
        <f t="shared" si="1"/>
        <v>，3189259</v>
      </c>
      <c r="I5" t="str">
        <f>VLOOKUP(A5,HOP!A:U,21,0)</f>
        <v>直采</v>
      </c>
    </row>
    <row r="6" ht="14.25" customHeight="1" spans="1:9">
      <c r="A6" s="6" t="s">
        <v>116</v>
      </c>
      <c r="B6" s="7" t="s">
        <v>91</v>
      </c>
      <c r="C6" s="7" t="s">
        <v>81</v>
      </c>
      <c r="D6" s="3">
        <v>988</v>
      </c>
      <c r="E6" t="str">
        <f>VLOOKUP(A6,HOP!A:L,12,0)</f>
        <v>988.00</v>
      </c>
      <c r="F6" t="str">
        <f>VLOOKUP(A6,HOP!A:C,3,0)</f>
        <v>3189711</v>
      </c>
      <c r="G6">
        <f t="shared" si="0"/>
        <v>0</v>
      </c>
      <c r="H6" t="str">
        <f t="shared" si="1"/>
        <v>，3189711</v>
      </c>
      <c r="I6" t="str">
        <f>VLOOKUP(A6,HOP!A:U,21,0)</f>
        <v>直采</v>
      </c>
    </row>
    <row r="7" ht="14.25" hidden="1" customHeight="1" spans="1:9">
      <c r="A7" s="6" t="s">
        <v>125</v>
      </c>
      <c r="B7" s="7" t="s">
        <v>130</v>
      </c>
      <c r="C7" s="7" t="s">
        <v>131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6" t="s">
        <v>135</v>
      </c>
      <c r="B8" s="7" t="s">
        <v>130</v>
      </c>
      <c r="C8" s="7" t="s">
        <v>131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141</v>
      </c>
      <c r="B9" s="7" t="s">
        <v>146</v>
      </c>
      <c r="C9" s="7" t="s">
        <v>147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customHeight="1" spans="1:9">
      <c r="A10" s="6" t="s">
        <v>151</v>
      </c>
      <c r="B10" s="7" t="s">
        <v>111</v>
      </c>
      <c r="C10" s="7" t="s">
        <v>157</v>
      </c>
      <c r="D10" s="3">
        <v>2321</v>
      </c>
      <c r="E10" t="str">
        <f>VLOOKUP(A10,HOP!A:L,12,0)</f>
        <v>2321.00</v>
      </c>
      <c r="F10" t="str">
        <f>VLOOKUP(A10,HOP!A:C,3,0)</f>
        <v>3141232</v>
      </c>
      <c r="G10">
        <f t="shared" si="0"/>
        <v>0</v>
      </c>
      <c r="H10" t="str">
        <f t="shared" si="1"/>
        <v>，3141232</v>
      </c>
      <c r="I10" t="str">
        <f>VLOOKUP(A10,HOP!A:U,21,0)</f>
        <v>直连</v>
      </c>
    </row>
    <row r="11" ht="14.25" customHeight="1" spans="1:9">
      <c r="A11" s="6" t="s">
        <v>162</v>
      </c>
      <c r="B11" s="7" t="s">
        <v>91</v>
      </c>
      <c r="C11" s="7" t="s">
        <v>157</v>
      </c>
      <c r="D11" s="3">
        <v>2403</v>
      </c>
      <c r="E11" t="str">
        <f>VLOOKUP(A11,HOP!A:L,12,0)</f>
        <v>2403.00</v>
      </c>
      <c r="F11" t="str">
        <f>VLOOKUP(A11,HOP!A:C,3,0)</f>
        <v>3141269</v>
      </c>
      <c r="G11">
        <f t="shared" si="0"/>
        <v>0</v>
      </c>
      <c r="H11" t="str">
        <f t="shared" si="1"/>
        <v>，3141269</v>
      </c>
      <c r="I11" t="str">
        <f>VLOOKUP(A11,HOP!A:U,21,0)</f>
        <v>直采</v>
      </c>
    </row>
    <row r="12" ht="14.25" customHeight="1" spans="1:9">
      <c r="A12" s="6" t="s">
        <v>171</v>
      </c>
      <c r="B12" s="7" t="s">
        <v>81</v>
      </c>
      <c r="C12" s="7" t="s">
        <v>157</v>
      </c>
      <c r="D12" s="3">
        <v>1081</v>
      </c>
      <c r="E12" t="str">
        <f>VLOOKUP(A12,HOP!A:L,12,0)</f>
        <v>1081.00</v>
      </c>
      <c r="F12" t="str">
        <f>VLOOKUP(A12,HOP!A:C,3,0)</f>
        <v>3172378</v>
      </c>
      <c r="G12">
        <f t="shared" si="0"/>
        <v>0</v>
      </c>
      <c r="H12" t="str">
        <f t="shared" si="1"/>
        <v>，3172378</v>
      </c>
      <c r="I12" t="str">
        <f>VLOOKUP(A12,HOP!A:U,21,0)</f>
        <v>直连</v>
      </c>
    </row>
    <row r="13" ht="14.25" customHeight="1" spans="1:9">
      <c r="A13" s="6" t="s">
        <v>178</v>
      </c>
      <c r="B13" s="7" t="s">
        <v>81</v>
      </c>
      <c r="C13" s="7" t="s">
        <v>157</v>
      </c>
      <c r="D13" s="3">
        <v>1703</v>
      </c>
      <c r="E13" t="str">
        <f>VLOOKUP(A13,HOP!A:L,12,0)</f>
        <v>1703.00</v>
      </c>
      <c r="F13" t="str">
        <f>VLOOKUP(A13,HOP!A:C,3,0)</f>
        <v>3190756</v>
      </c>
      <c r="G13">
        <f t="shared" si="0"/>
        <v>0</v>
      </c>
      <c r="H13" t="str">
        <f t="shared" si="1"/>
        <v>，3190756</v>
      </c>
      <c r="I13" t="str">
        <f>VLOOKUP(A13,HOP!A:U,21,0)</f>
        <v>直连</v>
      </c>
    </row>
    <row r="14" ht="14.25" customHeight="1" spans="1:9">
      <c r="A14" s="6" t="s">
        <v>187</v>
      </c>
      <c r="B14" s="7" t="s">
        <v>91</v>
      </c>
      <c r="C14" s="7" t="s">
        <v>157</v>
      </c>
      <c r="D14" s="3">
        <v>2429</v>
      </c>
      <c r="E14" t="str">
        <f>VLOOKUP(A14,HOP!A:L,12,0)</f>
        <v>2429.01</v>
      </c>
      <c r="F14" t="str">
        <f>VLOOKUP(A14,HOP!A:C,3,0)</f>
        <v>3171372</v>
      </c>
      <c r="G14">
        <f t="shared" si="0"/>
        <v>-0.0100000000002183</v>
      </c>
      <c r="H14" t="str">
        <f t="shared" si="1"/>
        <v>，3171372</v>
      </c>
      <c r="I14" t="str">
        <f>VLOOKUP(A14,HOP!A:U,21,0)</f>
        <v>直连</v>
      </c>
    </row>
    <row r="15" ht="14.25" hidden="1" customHeight="1" spans="1:9">
      <c r="A15" s="6" t="s">
        <v>196</v>
      </c>
      <c r="B15" s="7" t="s">
        <v>146</v>
      </c>
      <c r="C15" s="7" t="s">
        <v>147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customHeight="1" spans="1:9">
      <c r="A16" s="6" t="s">
        <v>204</v>
      </c>
      <c r="B16" s="7" t="s">
        <v>111</v>
      </c>
      <c r="C16" s="7" t="s">
        <v>210</v>
      </c>
      <c r="D16" s="3">
        <v>719</v>
      </c>
      <c r="E16" t="str">
        <f>VLOOKUP(A16,HOP!A:L,12,0)</f>
        <v>719.01</v>
      </c>
      <c r="F16" t="str">
        <f>VLOOKUP(A16,HOP!A:C,3,0)</f>
        <v>3149378</v>
      </c>
      <c r="G16">
        <f t="shared" si="0"/>
        <v>-0.00999999999999091</v>
      </c>
      <c r="H16" t="str">
        <f t="shared" si="1"/>
        <v>，3149378</v>
      </c>
      <c r="I16" t="str">
        <f>VLOOKUP(A16,HOP!A:U,21,0)</f>
        <v>直连</v>
      </c>
    </row>
    <row r="17" ht="14.25" customHeight="1" spans="1:9">
      <c r="A17" s="6" t="s">
        <v>215</v>
      </c>
      <c r="B17" s="7" t="s">
        <v>111</v>
      </c>
      <c r="C17" s="7" t="s">
        <v>210</v>
      </c>
      <c r="D17" s="3">
        <v>1731</v>
      </c>
      <c r="E17" t="str">
        <f>VLOOKUP(A17,HOP!A:L,12,0)</f>
        <v>1731.00</v>
      </c>
      <c r="F17" t="str">
        <f>VLOOKUP(A17,HOP!A:C,3,0)</f>
        <v>3172404</v>
      </c>
      <c r="G17">
        <f t="shared" si="0"/>
        <v>0</v>
      </c>
      <c r="H17" t="str">
        <f t="shared" si="1"/>
        <v>，3172404</v>
      </c>
      <c r="I17" t="str">
        <f>VLOOKUP(A17,HOP!A:U,21,0)</f>
        <v>直采</v>
      </c>
    </row>
    <row r="18" ht="14.25" customHeight="1" spans="1:9">
      <c r="A18" s="6" t="s">
        <v>224</v>
      </c>
      <c r="B18" s="7" t="s">
        <v>111</v>
      </c>
      <c r="C18" s="7" t="s">
        <v>210</v>
      </c>
      <c r="D18" s="3">
        <v>1731</v>
      </c>
      <c r="E18" t="str">
        <f>VLOOKUP(A18,HOP!A:L,12,0)</f>
        <v>1731.00</v>
      </c>
      <c r="F18" t="str">
        <f>VLOOKUP(A18,HOP!A:C,3,0)</f>
        <v>3172426</v>
      </c>
      <c r="G18">
        <f t="shared" si="0"/>
        <v>0</v>
      </c>
      <c r="H18" t="str">
        <f t="shared" si="1"/>
        <v>，3172426</v>
      </c>
      <c r="I18" t="str">
        <f>VLOOKUP(A18,HOP!A:U,21,0)</f>
        <v>直采</v>
      </c>
    </row>
    <row r="19" ht="14.25" customHeight="1" spans="1:9">
      <c r="A19" s="6" t="s">
        <v>228</v>
      </c>
      <c r="B19" s="7" t="s">
        <v>157</v>
      </c>
      <c r="C19" s="7" t="s">
        <v>210</v>
      </c>
      <c r="D19" s="3">
        <v>504</v>
      </c>
      <c r="E19" t="str">
        <f>VLOOKUP(A19,HOP!A:L,12,0)</f>
        <v>504.00</v>
      </c>
      <c r="F19" t="str">
        <f>VLOOKUP(A19,HOP!A:C,3,0)</f>
        <v>3186444</v>
      </c>
      <c r="G19">
        <f t="shared" si="0"/>
        <v>0</v>
      </c>
      <c r="H19" t="str">
        <f t="shared" si="1"/>
        <v>，3186444</v>
      </c>
      <c r="I19" t="str">
        <f>VLOOKUP(A19,HOP!A:U,21,0)</f>
        <v>直连</v>
      </c>
    </row>
    <row r="20" ht="14.25" customHeight="1" spans="1:9">
      <c r="A20" s="6" t="s">
        <v>237</v>
      </c>
      <c r="B20" s="7" t="s">
        <v>157</v>
      </c>
      <c r="C20" s="7" t="s">
        <v>210</v>
      </c>
      <c r="D20" s="3">
        <v>504</v>
      </c>
      <c r="E20" t="str">
        <f>VLOOKUP(A20,HOP!A:L,12,0)</f>
        <v>504.00</v>
      </c>
      <c r="F20" t="str">
        <f>VLOOKUP(A20,HOP!A:C,3,0)</f>
        <v>3186454</v>
      </c>
      <c r="G20">
        <f t="shared" si="0"/>
        <v>0</v>
      </c>
      <c r="H20" t="str">
        <f t="shared" si="1"/>
        <v>，3186454</v>
      </c>
      <c r="I20" t="str">
        <f>VLOOKUP(A20,HOP!A:U,21,0)</f>
        <v>直连</v>
      </c>
    </row>
    <row r="21" ht="14.25" customHeight="1" spans="1:9">
      <c r="A21" s="6" t="s">
        <v>240</v>
      </c>
      <c r="B21" s="7" t="s">
        <v>157</v>
      </c>
      <c r="C21" s="7" t="s">
        <v>210</v>
      </c>
      <c r="D21" s="3">
        <v>504</v>
      </c>
      <c r="E21" t="str">
        <f>VLOOKUP(A21,HOP!A:L,12,0)</f>
        <v>504.00</v>
      </c>
      <c r="F21" t="str">
        <f>VLOOKUP(A21,HOP!A:C,3,0)</f>
        <v>3186467</v>
      </c>
      <c r="G21">
        <f t="shared" si="0"/>
        <v>0</v>
      </c>
      <c r="H21" t="str">
        <f t="shared" si="1"/>
        <v>，3186467</v>
      </c>
      <c r="I21" t="str">
        <f>VLOOKUP(A21,HOP!A:U,21,0)</f>
        <v>直连</v>
      </c>
    </row>
    <row r="22" ht="14.25" hidden="1" customHeight="1" spans="1:9">
      <c r="A22" s="6" t="s">
        <v>243</v>
      </c>
      <c r="B22" s="7" t="s">
        <v>210</v>
      </c>
      <c r="C22" s="7" t="s">
        <v>147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customHeight="1" spans="1:9">
      <c r="A23" s="6" t="s">
        <v>251</v>
      </c>
      <c r="B23" s="7" t="s">
        <v>157</v>
      </c>
      <c r="C23" s="7" t="s">
        <v>210</v>
      </c>
      <c r="D23" s="3">
        <v>913</v>
      </c>
      <c r="E23" t="str">
        <f>VLOOKUP(A23,HOP!A:L,12,0)</f>
        <v>913.00</v>
      </c>
      <c r="F23" t="str">
        <f>VLOOKUP(A23,HOP!A:C,3,0)</f>
        <v>3198085</v>
      </c>
      <c r="G23">
        <f t="shared" si="0"/>
        <v>0</v>
      </c>
      <c r="H23" t="str">
        <f t="shared" si="1"/>
        <v>，3198085</v>
      </c>
      <c r="I23" t="str">
        <f>VLOOKUP(A23,HOP!A:U,21,0)</f>
        <v>直连</v>
      </c>
    </row>
    <row r="24" ht="14.25" hidden="1" customHeight="1" spans="1:9">
      <c r="A24" s="6" t="s">
        <v>260</v>
      </c>
      <c r="B24" s="7" t="s">
        <v>265</v>
      </c>
      <c r="C24" s="7" t="s">
        <v>266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customHeight="1" spans="1:10">
      <c r="A25" s="42" t="s">
        <v>270</v>
      </c>
      <c r="B25" s="7" t="s">
        <v>276</v>
      </c>
      <c r="C25" s="7" t="s">
        <v>277</v>
      </c>
      <c r="D25" s="3">
        <v>357.07</v>
      </c>
      <c r="E25">
        <v>400</v>
      </c>
      <c r="F25">
        <v>3063273</v>
      </c>
      <c r="G25">
        <f t="shared" si="0"/>
        <v>-42.93</v>
      </c>
      <c r="H25" t="str">
        <f t="shared" si="1"/>
        <v>，3063273</v>
      </c>
      <c r="I25" t="e">
        <f>VLOOKUP(A25,HOP!A:U,21,0)</f>
        <v>#N/A</v>
      </c>
      <c r="J25" s="5" t="s">
        <v>471</v>
      </c>
    </row>
    <row r="26" ht="14.25" customHeight="1" spans="1:9">
      <c r="A26" s="6" t="s">
        <v>285</v>
      </c>
      <c r="B26" s="7" t="s">
        <v>210</v>
      </c>
      <c r="C26" s="7" t="s">
        <v>288</v>
      </c>
      <c r="D26" s="3">
        <v>1373</v>
      </c>
      <c r="E26" t="str">
        <f>VLOOKUP(A26,HOP!A:L,12,0)</f>
        <v>1373.00</v>
      </c>
      <c r="F26" t="str">
        <f>VLOOKUP(A26,HOP!A:C,3,0)</f>
        <v>3191713</v>
      </c>
      <c r="G26">
        <f t="shared" si="0"/>
        <v>0</v>
      </c>
      <c r="H26" t="str">
        <f t="shared" si="1"/>
        <v>，3191713</v>
      </c>
      <c r="I26" t="str">
        <f>VLOOKUP(A26,HOP!A:U,21,0)</f>
        <v>直采</v>
      </c>
    </row>
    <row r="27" ht="14.25" hidden="1" customHeight="1" spans="1:9">
      <c r="A27" s="6" t="s">
        <v>292</v>
      </c>
      <c r="B27" s="7" t="s">
        <v>297</v>
      </c>
      <c r="C27" s="7" t="s">
        <v>298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302</v>
      </c>
      <c r="B28" s="7" t="s">
        <v>305</v>
      </c>
      <c r="C28" s="7" t="s">
        <v>306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308</v>
      </c>
      <c r="B29" s="7" t="s">
        <v>313</v>
      </c>
      <c r="C29" s="7" t="s">
        <v>314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customHeight="1" spans="1:10">
      <c r="A30" s="42" t="s">
        <v>318</v>
      </c>
      <c r="B30" s="7" t="s">
        <v>323</v>
      </c>
      <c r="C30" s="7" t="s">
        <v>324</v>
      </c>
      <c r="D30" s="3">
        <v>272.56</v>
      </c>
      <c r="E30">
        <v>300</v>
      </c>
      <c r="F30">
        <v>3199685</v>
      </c>
      <c r="G30">
        <f t="shared" si="0"/>
        <v>-27.44</v>
      </c>
      <c r="H30" t="str">
        <f t="shared" si="1"/>
        <v>，3199685</v>
      </c>
      <c r="I30" t="e">
        <f>VLOOKUP(A30,HOP!A:U,21,0)</f>
        <v>#N/A</v>
      </c>
      <c r="J30" s="5" t="s">
        <v>472</v>
      </c>
    </row>
    <row r="31" ht="14.25" hidden="1" customHeight="1" spans="1:9">
      <c r="A31" s="6" t="s">
        <v>332</v>
      </c>
      <c r="B31" s="7" t="s">
        <v>335</v>
      </c>
      <c r="C31" s="7" t="s">
        <v>336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customHeight="1" spans="1:9">
      <c r="A32" s="6" t="s">
        <v>339</v>
      </c>
      <c r="B32" s="7" t="s">
        <v>210</v>
      </c>
      <c r="C32" s="7" t="s">
        <v>342</v>
      </c>
      <c r="D32" s="3">
        <v>1262</v>
      </c>
      <c r="E32" t="str">
        <f>VLOOKUP(A32,HOP!A:L,12,0)</f>
        <v>1262.00</v>
      </c>
      <c r="F32" t="str">
        <f>VLOOKUP(A32,HOP!A:C,3,0)</f>
        <v>3198716</v>
      </c>
      <c r="G32">
        <f t="shared" si="0"/>
        <v>0</v>
      </c>
      <c r="H32" t="str">
        <f t="shared" si="1"/>
        <v>，3198716</v>
      </c>
      <c r="I32" t="str">
        <f>VLOOKUP(A32,HOP!A:U,21,0)</f>
        <v>直采</v>
      </c>
    </row>
    <row r="33" ht="14.25" customHeight="1" spans="1:9">
      <c r="A33" s="6" t="s">
        <v>346</v>
      </c>
      <c r="B33" s="7" t="s">
        <v>288</v>
      </c>
      <c r="C33" s="7" t="s">
        <v>342</v>
      </c>
      <c r="D33" s="3">
        <v>1028</v>
      </c>
      <c r="E33" t="str">
        <f>VLOOKUP(A33,HOP!A:L,12,0)</f>
        <v>1028.00</v>
      </c>
      <c r="F33" t="str">
        <f>VLOOKUP(A33,HOP!A:C,3,0)</f>
        <v>3200153</v>
      </c>
      <c r="G33">
        <f t="shared" si="0"/>
        <v>0</v>
      </c>
      <c r="H33" t="str">
        <f t="shared" si="1"/>
        <v>，3200153</v>
      </c>
      <c r="I33" t="str">
        <f>VLOOKUP(A33,HOP!A:U,21,0)</f>
        <v>直连</v>
      </c>
    </row>
    <row r="34" ht="14.25" customHeight="1" spans="1:9">
      <c r="A34" s="6" t="s">
        <v>352</v>
      </c>
      <c r="B34" s="7" t="s">
        <v>210</v>
      </c>
      <c r="C34" s="7" t="s">
        <v>342</v>
      </c>
      <c r="D34" s="3">
        <v>2370</v>
      </c>
      <c r="E34" t="str">
        <f>VLOOKUP(A34,HOP!A:L,12,0)</f>
        <v>2370.00</v>
      </c>
      <c r="F34" t="str">
        <f>VLOOKUP(A34,HOP!A:C,3,0)</f>
        <v>3200050</v>
      </c>
      <c r="G34">
        <f t="shared" si="0"/>
        <v>0</v>
      </c>
      <c r="H34" t="str">
        <f t="shared" si="1"/>
        <v>，3200050</v>
      </c>
      <c r="I34" t="str">
        <f>VLOOKUP(A34,HOP!A:U,21,0)</f>
        <v>直采</v>
      </c>
    </row>
    <row r="35" ht="14.25" customHeight="1" spans="1:9">
      <c r="A35" s="6" t="s">
        <v>359</v>
      </c>
      <c r="B35" s="7" t="s">
        <v>288</v>
      </c>
      <c r="C35" s="7" t="s">
        <v>342</v>
      </c>
      <c r="D35" s="3">
        <v>438</v>
      </c>
      <c r="E35" t="str">
        <f>VLOOKUP(A35,HOP!A:L,12,0)</f>
        <v>438.00</v>
      </c>
      <c r="F35" t="str">
        <f>VLOOKUP(A35,HOP!A:C,3,0)</f>
        <v>3202878</v>
      </c>
      <c r="G35">
        <f t="shared" si="0"/>
        <v>0</v>
      </c>
      <c r="H35" t="str">
        <f t="shared" si="1"/>
        <v>，3202878</v>
      </c>
      <c r="I35" t="str">
        <f>VLOOKUP(A35,HOP!A:U,21,0)</f>
        <v>直采</v>
      </c>
    </row>
    <row r="36" ht="14.25" customHeight="1" spans="1:9">
      <c r="A36" s="6" t="s">
        <v>365</v>
      </c>
      <c r="B36" s="7" t="s">
        <v>342</v>
      </c>
      <c r="C36" s="7" t="s">
        <v>146</v>
      </c>
      <c r="D36" s="3">
        <v>1093</v>
      </c>
      <c r="E36" t="str">
        <f>VLOOKUP(A36,HOP!A:L,12,0)</f>
        <v>1093.00</v>
      </c>
      <c r="F36" t="str">
        <f>VLOOKUP(A36,HOP!A:C,3,0)</f>
        <v>3169866</v>
      </c>
      <c r="G36">
        <f t="shared" si="0"/>
        <v>0</v>
      </c>
      <c r="H36" t="str">
        <f t="shared" si="1"/>
        <v>，3169866</v>
      </c>
      <c r="I36" t="str">
        <f>VLOOKUP(A36,HOP!A:U,21,0)</f>
        <v>直连</v>
      </c>
    </row>
    <row r="37" ht="14.25" customHeight="1" spans="1:9">
      <c r="A37" s="6" t="s">
        <v>372</v>
      </c>
      <c r="B37" s="7" t="s">
        <v>210</v>
      </c>
      <c r="C37" s="7" t="s">
        <v>146</v>
      </c>
      <c r="D37" s="3">
        <v>983</v>
      </c>
      <c r="E37" t="str">
        <f>VLOOKUP(A37,HOP!A:L,12,0)</f>
        <v>983.01</v>
      </c>
      <c r="F37" t="str">
        <f>VLOOKUP(A37,HOP!A:C,3,0)</f>
        <v>3198873</v>
      </c>
      <c r="G37">
        <f t="shared" si="0"/>
        <v>-0.00999999999999091</v>
      </c>
      <c r="H37" t="str">
        <f t="shared" si="1"/>
        <v>，3198873</v>
      </c>
      <c r="I37" t="str">
        <f>VLOOKUP(A37,HOP!A:U,21,0)</f>
        <v>直连</v>
      </c>
    </row>
    <row r="38" ht="14.25" customHeight="1" spans="1:9">
      <c r="A38" s="6" t="s">
        <v>380</v>
      </c>
      <c r="B38" s="7" t="s">
        <v>342</v>
      </c>
      <c r="C38" s="7" t="s">
        <v>146</v>
      </c>
      <c r="D38" s="3">
        <v>429</v>
      </c>
      <c r="E38" t="str">
        <f>VLOOKUP(A38,HOP!A:L,12,0)</f>
        <v>429.00</v>
      </c>
      <c r="F38" t="str">
        <f>VLOOKUP(A38,HOP!A:C,3,0)</f>
        <v>3203145</v>
      </c>
      <c r="G38">
        <f t="shared" si="0"/>
        <v>0</v>
      </c>
      <c r="H38" t="str">
        <f t="shared" si="1"/>
        <v>，3203145</v>
      </c>
      <c r="I38" t="str">
        <f>VLOOKUP(A38,HOP!A:U,21,0)</f>
        <v>直连</v>
      </c>
    </row>
    <row r="39" ht="14.25" hidden="1" customHeight="1" spans="1:9">
      <c r="A39" s="6" t="s">
        <v>389</v>
      </c>
      <c r="B39" s="7" t="s">
        <v>394</v>
      </c>
      <c r="C39" s="7" t="s">
        <v>395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customHeight="1" spans="1:9">
      <c r="A40" s="6" t="s">
        <v>399</v>
      </c>
      <c r="B40" s="7" t="s">
        <v>210</v>
      </c>
      <c r="C40" s="7" t="s">
        <v>147</v>
      </c>
      <c r="D40" s="3">
        <v>17340</v>
      </c>
      <c r="E40" t="str">
        <f>VLOOKUP(A40,HOP!A:L,12,0)</f>
        <v>17340.00</v>
      </c>
      <c r="F40" t="str">
        <f>VLOOKUP(A40,HOP!A:C,3,0)</f>
        <v>2954336</v>
      </c>
      <c r="G40">
        <f t="shared" si="0"/>
        <v>0</v>
      </c>
      <c r="H40" t="str">
        <f t="shared" si="1"/>
        <v>，2954336</v>
      </c>
      <c r="I40" t="str">
        <f>VLOOKUP(A40,HOP!A:U,21,0)</f>
        <v>直采</v>
      </c>
    </row>
    <row r="41" ht="14.25" customHeight="1" spans="1:9">
      <c r="A41" s="6" t="s">
        <v>409</v>
      </c>
      <c r="B41" s="7" t="s">
        <v>210</v>
      </c>
      <c r="C41" s="7" t="s">
        <v>147</v>
      </c>
      <c r="D41" s="3">
        <v>17340</v>
      </c>
      <c r="E41" t="str">
        <f>VLOOKUP(A41,HOP!A:L,12,0)</f>
        <v>17340.00</v>
      </c>
      <c r="F41" t="str">
        <f>VLOOKUP(A41,HOP!A:C,3,0)</f>
        <v>2954354</v>
      </c>
      <c r="G41">
        <f t="shared" si="0"/>
        <v>0</v>
      </c>
      <c r="H41" t="str">
        <f t="shared" si="1"/>
        <v>，2954354</v>
      </c>
      <c r="I41" t="str">
        <f>VLOOKUP(A41,HOP!A:U,21,0)</f>
        <v>直采</v>
      </c>
    </row>
    <row r="42" ht="14.25" customHeight="1" spans="1:9">
      <c r="A42" s="6" t="s">
        <v>412</v>
      </c>
      <c r="B42" s="7" t="s">
        <v>157</v>
      </c>
      <c r="C42" s="7" t="s">
        <v>147</v>
      </c>
      <c r="D42" s="3">
        <v>3670</v>
      </c>
      <c r="E42" t="str">
        <f>VLOOKUP(A42,HOP!A:L,12,0)</f>
        <v>3670.00</v>
      </c>
      <c r="F42" t="str">
        <f>VLOOKUP(A42,HOP!A:C,3,0)</f>
        <v>3077220</v>
      </c>
      <c r="G42">
        <f t="shared" si="0"/>
        <v>0</v>
      </c>
      <c r="H42" t="str">
        <f t="shared" si="1"/>
        <v>，3077220</v>
      </c>
      <c r="I42" t="str">
        <f>VLOOKUP(A42,HOP!A:U,21,0)</f>
        <v>直连</v>
      </c>
    </row>
    <row r="43" ht="14.25" customHeight="1" spans="1:9">
      <c r="A43" s="6" t="s">
        <v>422</v>
      </c>
      <c r="B43" s="7" t="s">
        <v>342</v>
      </c>
      <c r="C43" s="7" t="s">
        <v>147</v>
      </c>
      <c r="D43" s="3">
        <v>1829</v>
      </c>
      <c r="E43" t="str">
        <f>VLOOKUP(A43,HOP!A:L,12,0)</f>
        <v>1829.00</v>
      </c>
      <c r="F43" t="str">
        <f>VLOOKUP(A43,HOP!A:C,3,0)</f>
        <v>3138104</v>
      </c>
      <c r="G43">
        <f t="shared" si="0"/>
        <v>0</v>
      </c>
      <c r="H43" t="str">
        <f t="shared" si="1"/>
        <v>，3138104</v>
      </c>
      <c r="I43" t="str">
        <f>VLOOKUP(A43,HOP!A:U,21,0)</f>
        <v>直连</v>
      </c>
    </row>
    <row r="44" ht="14.25" customHeight="1" spans="1:9">
      <c r="A44" s="6" t="s">
        <v>432</v>
      </c>
      <c r="B44" s="7" t="s">
        <v>288</v>
      </c>
      <c r="C44" s="7" t="s">
        <v>147</v>
      </c>
      <c r="D44" s="3">
        <v>4842</v>
      </c>
      <c r="E44" t="str">
        <f>VLOOKUP(A44,HOP!A:L,12,0)</f>
        <v>4842.00</v>
      </c>
      <c r="F44" t="str">
        <f>VLOOKUP(A44,HOP!A:C,3,0)</f>
        <v>3163055</v>
      </c>
      <c r="G44">
        <f t="shared" si="0"/>
        <v>0</v>
      </c>
      <c r="H44" t="str">
        <f t="shared" si="1"/>
        <v>，3163055</v>
      </c>
      <c r="I44" t="str">
        <f>VLOOKUP(A44,HOP!A:U,21,0)</f>
        <v>直采</v>
      </c>
    </row>
    <row r="45" ht="14.25" customHeight="1" spans="1:9">
      <c r="A45" s="6" t="s">
        <v>442</v>
      </c>
      <c r="B45" s="7" t="s">
        <v>146</v>
      </c>
      <c r="C45" s="7" t="s">
        <v>147</v>
      </c>
      <c r="D45" s="3">
        <v>1322</v>
      </c>
      <c r="E45" t="str">
        <f>VLOOKUP(A45,HOP!A:L,12,0)</f>
        <v>1322.00</v>
      </c>
      <c r="F45" t="str">
        <f>VLOOKUP(A45,HOP!A:C,3,0)</f>
        <v>3208018</v>
      </c>
      <c r="G45">
        <f t="shared" si="0"/>
        <v>0</v>
      </c>
      <c r="H45" t="str">
        <f t="shared" si="1"/>
        <v>，3208018</v>
      </c>
      <c r="I45" t="str">
        <f>VLOOKUP(A45,HOP!A:U,21,0)</f>
        <v>直采</v>
      </c>
    </row>
    <row r="46" ht="14.25" customHeight="1" spans="1:9">
      <c r="A46" s="6" t="s">
        <v>450</v>
      </c>
      <c r="B46" s="7" t="s">
        <v>342</v>
      </c>
      <c r="C46" s="7" t="s">
        <v>147</v>
      </c>
      <c r="D46" s="3">
        <v>1738</v>
      </c>
      <c r="E46" t="str">
        <f>VLOOKUP(A46,HOP!A:L,12,0)</f>
        <v>1738.00</v>
      </c>
      <c r="F46" t="str">
        <f>VLOOKUP(A46,HOP!A:C,3,0)</f>
        <v>3203229</v>
      </c>
      <c r="G46">
        <f t="shared" si="0"/>
        <v>0</v>
      </c>
      <c r="H46" t="str">
        <f t="shared" si="1"/>
        <v>，3203229</v>
      </c>
      <c r="I46" t="str">
        <f>VLOOKUP(A46,HOP!A:U,21,0)</f>
        <v>直采</v>
      </c>
    </row>
    <row r="48" spans="4:4">
      <c r="D48" s="3">
        <f>SUM(D2:D47)</f>
        <v>83481.63</v>
      </c>
    </row>
    <row r="50" ht="14.25" spans="4:4">
      <c r="D50" s="8" t="s">
        <v>23</v>
      </c>
    </row>
    <row r="52" spans="1:2">
      <c r="A52" t="s">
        <v>473</v>
      </c>
      <c r="B52">
        <v>63142</v>
      </c>
    </row>
    <row r="53" spans="1:2">
      <c r="A53" t="s">
        <v>474</v>
      </c>
      <c r="B53">
        <v>20339.63</v>
      </c>
    </row>
    <row r="54" spans="1:2">
      <c r="A54" s="5" t="s">
        <v>475</v>
      </c>
      <c r="B54">
        <f>SUBTOTAL(9,B52:B53)</f>
        <v>83481.63</v>
      </c>
    </row>
  </sheetData>
  <autoFilter ref="A1:I46">
    <filterColumn colId="3">
      <filters>
        <filter val="1,028.00"/>
        <filter val="1,081.00"/>
        <filter val="1,093.00"/>
        <filter val="1,262.00"/>
        <filter val="1,322.00"/>
        <filter val="1,373.00"/>
        <filter val="1,703.00"/>
        <filter val="1,731.00"/>
        <filter val="1,738.00"/>
        <filter val="1,829.00"/>
        <filter val="272.56"/>
        <filter val="4,842.00"/>
        <filter val="17,340.00"/>
        <filter val="3,363.00"/>
        <filter val="3,670.00"/>
        <filter val="273.00"/>
        <filter val="429.00"/>
        <filter val="438.00"/>
        <filter val="504.00"/>
        <filter val="719.00"/>
        <filter val="913.00"/>
        <filter val="983.00"/>
        <filter val="988.00"/>
        <filter val="2,042.00"/>
        <filter val="2,321.00"/>
        <filter val="2,370.00"/>
        <filter val="2,403.00"/>
        <filter val="2,429.00"/>
        <filter val="2,586.00"/>
        <filter val="357.0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476</v>
      </c>
      <c r="B1" s="2" t="s">
        <v>477</v>
      </c>
      <c r="C1" s="2" t="s">
        <v>478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479</v>
      </c>
      <c r="I1" s="2" t="s">
        <v>480</v>
      </c>
      <c r="J1" s="2" t="s">
        <v>481</v>
      </c>
      <c r="K1" s="2" t="s">
        <v>482</v>
      </c>
      <c r="L1" s="2" t="s">
        <v>483</v>
      </c>
      <c r="M1" s="2" t="s">
        <v>484</v>
      </c>
      <c r="N1" s="2" t="s">
        <v>485</v>
      </c>
      <c r="O1" s="2" t="s">
        <v>486</v>
      </c>
      <c r="P1" s="2" t="s">
        <v>487</v>
      </c>
      <c r="Q1" s="2" t="s">
        <v>488</v>
      </c>
      <c r="R1" s="2" t="s">
        <v>489</v>
      </c>
      <c r="S1" s="2" t="s">
        <v>490</v>
      </c>
      <c r="T1" s="2" t="s">
        <v>491</v>
      </c>
      <c r="U1" s="2" t="s">
        <v>492</v>
      </c>
      <c r="V1" s="2" t="s">
        <v>493</v>
      </c>
    </row>
    <row r="2" s="1" customFormat="1" spans="1:22">
      <c r="A2" s="1" t="s">
        <v>116</v>
      </c>
      <c r="B2" s="1" t="s">
        <v>91</v>
      </c>
      <c r="C2" s="1" t="s">
        <v>117</v>
      </c>
      <c r="D2" s="1" t="s">
        <v>494</v>
      </c>
      <c r="E2" s="1" t="s">
        <v>495</v>
      </c>
      <c r="F2" s="1" t="s">
        <v>91</v>
      </c>
      <c r="G2" s="1" t="s">
        <v>81</v>
      </c>
      <c r="H2" s="1" t="s">
        <v>496</v>
      </c>
      <c r="I2" s="1" t="s">
        <v>497</v>
      </c>
      <c r="J2" s="1" t="s">
        <v>498</v>
      </c>
      <c r="K2" s="1" t="s">
        <v>497</v>
      </c>
      <c r="L2" s="1" t="s">
        <v>497</v>
      </c>
      <c r="M2" s="1" t="s">
        <v>499</v>
      </c>
      <c r="N2" s="1" t="s">
        <v>499</v>
      </c>
      <c r="O2" s="1" t="s">
        <v>500</v>
      </c>
      <c r="P2" s="1" t="s">
        <v>501</v>
      </c>
      <c r="Q2" s="1" t="s">
        <v>502</v>
      </c>
      <c r="R2" s="1" t="s">
        <v>503</v>
      </c>
      <c r="S2" s="1" t="s">
        <v>73</v>
      </c>
      <c r="T2" s="1" t="s">
        <v>504</v>
      </c>
      <c r="U2" s="1" t="s">
        <v>505</v>
      </c>
      <c r="V2" s="1" t="s">
        <v>506</v>
      </c>
    </row>
    <row r="3" s="1" customFormat="1" spans="1:22">
      <c r="A3" s="1" t="s">
        <v>399</v>
      </c>
      <c r="B3" s="1" t="s">
        <v>404</v>
      </c>
      <c r="C3" s="1" t="s">
        <v>400</v>
      </c>
      <c r="D3" s="1" t="s">
        <v>402</v>
      </c>
      <c r="E3" s="1" t="s">
        <v>507</v>
      </c>
      <c r="F3" s="1" t="s">
        <v>210</v>
      </c>
      <c r="G3" s="1" t="s">
        <v>147</v>
      </c>
      <c r="H3" s="1" t="s">
        <v>496</v>
      </c>
      <c r="I3" s="1" t="s">
        <v>508</v>
      </c>
      <c r="J3" s="1" t="s">
        <v>498</v>
      </c>
      <c r="K3" s="1" t="s">
        <v>508</v>
      </c>
      <c r="L3" s="1" t="s">
        <v>508</v>
      </c>
      <c r="M3" s="1" t="s">
        <v>499</v>
      </c>
      <c r="N3" s="1" t="s">
        <v>499</v>
      </c>
      <c r="O3" s="1" t="s">
        <v>500</v>
      </c>
      <c r="P3" s="1" t="s">
        <v>501</v>
      </c>
      <c r="Q3" s="1" t="s">
        <v>502</v>
      </c>
      <c r="R3" s="1" t="s">
        <v>509</v>
      </c>
      <c r="S3" s="1" t="s">
        <v>73</v>
      </c>
      <c r="T3" s="1" t="s">
        <v>504</v>
      </c>
      <c r="U3" s="1" t="s">
        <v>505</v>
      </c>
      <c r="V3" s="1" t="s">
        <v>506</v>
      </c>
    </row>
    <row r="4" s="1" customFormat="1" spans="1:22">
      <c r="A4" s="1" t="s">
        <v>409</v>
      </c>
      <c r="B4" s="1" t="s">
        <v>404</v>
      </c>
      <c r="C4" s="1" t="s">
        <v>410</v>
      </c>
      <c r="D4" s="1" t="s">
        <v>402</v>
      </c>
      <c r="E4" s="1" t="s">
        <v>510</v>
      </c>
      <c r="F4" s="1" t="s">
        <v>210</v>
      </c>
      <c r="G4" s="1" t="s">
        <v>147</v>
      </c>
      <c r="H4" s="1" t="s">
        <v>496</v>
      </c>
      <c r="I4" s="1" t="s">
        <v>508</v>
      </c>
      <c r="J4" s="1" t="s">
        <v>498</v>
      </c>
      <c r="K4" s="1" t="s">
        <v>508</v>
      </c>
      <c r="L4" s="1" t="s">
        <v>508</v>
      </c>
      <c r="M4" s="1" t="s">
        <v>499</v>
      </c>
      <c r="N4" s="1" t="s">
        <v>499</v>
      </c>
      <c r="O4" s="1" t="s">
        <v>500</v>
      </c>
      <c r="P4" s="1" t="s">
        <v>501</v>
      </c>
      <c r="Q4" s="1" t="s">
        <v>502</v>
      </c>
      <c r="R4" s="1" t="s">
        <v>511</v>
      </c>
      <c r="S4" s="1" t="s">
        <v>73</v>
      </c>
      <c r="T4" s="1" t="s">
        <v>504</v>
      </c>
      <c r="U4" s="1" t="s">
        <v>505</v>
      </c>
      <c r="V4" s="1" t="s">
        <v>506</v>
      </c>
    </row>
    <row r="5" s="1" customFormat="1" spans="1:22">
      <c r="A5" s="1" t="s">
        <v>70</v>
      </c>
      <c r="B5" s="1" t="s">
        <v>79</v>
      </c>
      <c r="C5" s="1" t="s">
        <v>71</v>
      </c>
      <c r="D5" s="1" t="s">
        <v>76</v>
      </c>
      <c r="E5" s="1" t="s">
        <v>512</v>
      </c>
      <c r="F5" s="1" t="s">
        <v>80</v>
      </c>
      <c r="G5" s="1" t="s">
        <v>81</v>
      </c>
      <c r="H5" s="1" t="s">
        <v>496</v>
      </c>
      <c r="I5" s="1" t="s">
        <v>513</v>
      </c>
      <c r="J5" s="1" t="s">
        <v>498</v>
      </c>
      <c r="K5" s="1" t="s">
        <v>513</v>
      </c>
      <c r="L5" s="1" t="s">
        <v>513</v>
      </c>
      <c r="M5" s="1" t="s">
        <v>499</v>
      </c>
      <c r="N5" s="1" t="s">
        <v>499</v>
      </c>
      <c r="O5" s="1" t="s">
        <v>500</v>
      </c>
      <c r="P5" s="1" t="s">
        <v>501</v>
      </c>
      <c r="Q5" s="1" t="s">
        <v>502</v>
      </c>
      <c r="R5" s="1" t="s">
        <v>514</v>
      </c>
      <c r="S5" s="1" t="s">
        <v>73</v>
      </c>
      <c r="T5" s="1" t="s">
        <v>504</v>
      </c>
      <c r="U5" s="1" t="s">
        <v>505</v>
      </c>
      <c r="V5" s="1" t="s">
        <v>515</v>
      </c>
    </row>
    <row r="6" s="1" customFormat="1" spans="1:22">
      <c r="A6" s="1" t="s">
        <v>432</v>
      </c>
      <c r="B6" s="1" t="s">
        <v>437</v>
      </c>
      <c r="C6" s="1" t="s">
        <v>433</v>
      </c>
      <c r="D6" s="1" t="s">
        <v>516</v>
      </c>
      <c r="E6" s="1" t="s">
        <v>517</v>
      </c>
      <c r="F6" s="1" t="s">
        <v>288</v>
      </c>
      <c r="G6" s="1" t="s">
        <v>147</v>
      </c>
      <c r="H6" s="1" t="s">
        <v>496</v>
      </c>
      <c r="I6" s="1" t="s">
        <v>518</v>
      </c>
      <c r="J6" s="1" t="s">
        <v>498</v>
      </c>
      <c r="K6" s="1" t="s">
        <v>518</v>
      </c>
      <c r="L6" s="1" t="s">
        <v>518</v>
      </c>
      <c r="M6" s="1" t="s">
        <v>499</v>
      </c>
      <c r="N6" s="1" t="s">
        <v>499</v>
      </c>
      <c r="O6" s="1" t="s">
        <v>500</v>
      </c>
      <c r="P6" s="1" t="s">
        <v>501</v>
      </c>
      <c r="Q6" s="1" t="s">
        <v>502</v>
      </c>
      <c r="R6" s="1" t="s">
        <v>519</v>
      </c>
      <c r="S6" s="1" t="s">
        <v>73</v>
      </c>
      <c r="T6" s="1" t="s">
        <v>504</v>
      </c>
      <c r="U6" s="1" t="s">
        <v>505</v>
      </c>
      <c r="V6" s="1" t="s">
        <v>506</v>
      </c>
    </row>
    <row r="7" s="1" customFormat="1" spans="1:22">
      <c r="A7" s="1" t="s">
        <v>171</v>
      </c>
      <c r="B7" s="1" t="s">
        <v>174</v>
      </c>
      <c r="C7" s="1" t="s">
        <v>172</v>
      </c>
      <c r="D7" s="1" t="s">
        <v>154</v>
      </c>
      <c r="E7" s="1" t="s">
        <v>520</v>
      </c>
      <c r="F7" s="1" t="s">
        <v>81</v>
      </c>
      <c r="G7" s="1" t="s">
        <v>157</v>
      </c>
      <c r="H7" s="1" t="s">
        <v>496</v>
      </c>
      <c r="I7" s="1" t="s">
        <v>521</v>
      </c>
      <c r="J7" s="1" t="s">
        <v>498</v>
      </c>
      <c r="K7" s="1" t="s">
        <v>521</v>
      </c>
      <c r="L7" s="1" t="s">
        <v>521</v>
      </c>
      <c r="M7" s="1" t="s">
        <v>499</v>
      </c>
      <c r="N7" s="1" t="s">
        <v>499</v>
      </c>
      <c r="O7" s="1" t="s">
        <v>500</v>
      </c>
      <c r="P7" s="1" t="s">
        <v>501</v>
      </c>
      <c r="Q7" s="1" t="s">
        <v>502</v>
      </c>
      <c r="R7" s="1" t="s">
        <v>522</v>
      </c>
      <c r="S7" s="1" t="s">
        <v>73</v>
      </c>
      <c r="T7" s="1" t="s">
        <v>504</v>
      </c>
      <c r="U7" s="1" t="s">
        <v>523</v>
      </c>
      <c r="V7" s="1" t="s">
        <v>515</v>
      </c>
    </row>
    <row r="8" s="1" customFormat="1" spans="1:22">
      <c r="A8" s="1" t="s">
        <v>215</v>
      </c>
      <c r="B8" s="1" t="s">
        <v>174</v>
      </c>
      <c r="C8" s="1" t="s">
        <v>216</v>
      </c>
      <c r="D8" s="1" t="s">
        <v>524</v>
      </c>
      <c r="E8" s="1" t="s">
        <v>525</v>
      </c>
      <c r="F8" s="1" t="s">
        <v>111</v>
      </c>
      <c r="G8" s="1" t="s">
        <v>210</v>
      </c>
      <c r="H8" s="1" t="s">
        <v>496</v>
      </c>
      <c r="I8" s="1" t="s">
        <v>526</v>
      </c>
      <c r="J8" s="1" t="s">
        <v>498</v>
      </c>
      <c r="K8" s="1" t="s">
        <v>526</v>
      </c>
      <c r="L8" s="1" t="s">
        <v>526</v>
      </c>
      <c r="M8" s="1" t="s">
        <v>499</v>
      </c>
      <c r="N8" s="1" t="s">
        <v>499</v>
      </c>
      <c r="O8" s="1" t="s">
        <v>500</v>
      </c>
      <c r="P8" s="1" t="s">
        <v>501</v>
      </c>
      <c r="Q8" s="1" t="s">
        <v>502</v>
      </c>
      <c r="R8" s="1" t="s">
        <v>527</v>
      </c>
      <c r="S8" s="1" t="s">
        <v>73</v>
      </c>
      <c r="T8" s="1" t="s">
        <v>504</v>
      </c>
      <c r="U8" s="1" t="s">
        <v>505</v>
      </c>
      <c r="V8" s="1" t="s">
        <v>506</v>
      </c>
    </row>
    <row r="9" s="1" customFormat="1" spans="1:22">
      <c r="A9" s="1" t="s">
        <v>224</v>
      </c>
      <c r="B9" s="1" t="s">
        <v>227</v>
      </c>
      <c r="C9" s="1" t="s">
        <v>225</v>
      </c>
      <c r="D9" s="1" t="s">
        <v>524</v>
      </c>
      <c r="E9" s="1" t="s">
        <v>528</v>
      </c>
      <c r="F9" s="1" t="s">
        <v>111</v>
      </c>
      <c r="G9" s="1" t="s">
        <v>210</v>
      </c>
      <c r="H9" s="1" t="s">
        <v>496</v>
      </c>
      <c r="I9" s="1" t="s">
        <v>526</v>
      </c>
      <c r="J9" s="1" t="s">
        <v>498</v>
      </c>
      <c r="K9" s="1" t="s">
        <v>526</v>
      </c>
      <c r="L9" s="1" t="s">
        <v>526</v>
      </c>
      <c r="M9" s="1" t="s">
        <v>499</v>
      </c>
      <c r="N9" s="1" t="s">
        <v>499</v>
      </c>
      <c r="O9" s="1" t="s">
        <v>500</v>
      </c>
      <c r="P9" s="1" t="s">
        <v>501</v>
      </c>
      <c r="Q9" s="1" t="s">
        <v>502</v>
      </c>
      <c r="R9" s="1" t="s">
        <v>529</v>
      </c>
      <c r="S9" s="1" t="s">
        <v>73</v>
      </c>
      <c r="T9" s="1" t="s">
        <v>504</v>
      </c>
      <c r="U9" s="1" t="s">
        <v>505</v>
      </c>
      <c r="V9" s="1" t="s">
        <v>506</v>
      </c>
    </row>
    <row r="10" s="1" customFormat="1" spans="1:22">
      <c r="A10" s="1" t="s">
        <v>365</v>
      </c>
      <c r="B10" s="1" t="s">
        <v>368</v>
      </c>
      <c r="C10" s="1" t="s">
        <v>366</v>
      </c>
      <c r="D10" s="1" t="s">
        <v>154</v>
      </c>
      <c r="E10" s="1" t="s">
        <v>530</v>
      </c>
      <c r="F10" s="1" t="s">
        <v>342</v>
      </c>
      <c r="G10" s="1" t="s">
        <v>146</v>
      </c>
      <c r="H10" s="1" t="s">
        <v>496</v>
      </c>
      <c r="I10" s="1" t="s">
        <v>531</v>
      </c>
      <c r="J10" s="1" t="s">
        <v>498</v>
      </c>
      <c r="K10" s="1" t="s">
        <v>531</v>
      </c>
      <c r="L10" s="1" t="s">
        <v>531</v>
      </c>
      <c r="M10" s="1" t="s">
        <v>499</v>
      </c>
      <c r="N10" s="1" t="s">
        <v>499</v>
      </c>
      <c r="O10" s="1" t="s">
        <v>500</v>
      </c>
      <c r="P10" s="1" t="s">
        <v>501</v>
      </c>
      <c r="Q10" s="1" t="s">
        <v>502</v>
      </c>
      <c r="R10" s="1" t="s">
        <v>532</v>
      </c>
      <c r="S10" s="1" t="s">
        <v>73</v>
      </c>
      <c r="T10" s="1" t="s">
        <v>504</v>
      </c>
      <c r="U10" s="1" t="s">
        <v>523</v>
      </c>
      <c r="V10" s="1" t="s">
        <v>515</v>
      </c>
    </row>
    <row r="11" s="1" customFormat="1" spans="1:22">
      <c r="A11" s="1" t="s">
        <v>187</v>
      </c>
      <c r="B11" s="1" t="s">
        <v>174</v>
      </c>
      <c r="C11" s="1" t="s">
        <v>188</v>
      </c>
      <c r="D11" s="1" t="s">
        <v>190</v>
      </c>
      <c r="E11" s="1" t="s">
        <v>533</v>
      </c>
      <c r="F11" s="1" t="s">
        <v>91</v>
      </c>
      <c r="G11" s="1" t="s">
        <v>157</v>
      </c>
      <c r="H11" s="1" t="s">
        <v>496</v>
      </c>
      <c r="I11" s="1" t="s">
        <v>534</v>
      </c>
      <c r="J11" s="1" t="s">
        <v>498</v>
      </c>
      <c r="K11" s="1" t="s">
        <v>534</v>
      </c>
      <c r="L11" s="1" t="s">
        <v>534</v>
      </c>
      <c r="M11" s="1" t="s">
        <v>499</v>
      </c>
      <c r="N11" s="1" t="s">
        <v>499</v>
      </c>
      <c r="O11" s="1" t="s">
        <v>500</v>
      </c>
      <c r="P11" s="1" t="s">
        <v>501</v>
      </c>
      <c r="Q11" s="1" t="s">
        <v>502</v>
      </c>
      <c r="R11" s="1" t="s">
        <v>535</v>
      </c>
      <c r="S11" s="1" t="s">
        <v>73</v>
      </c>
      <c r="T11" s="1" t="s">
        <v>504</v>
      </c>
      <c r="U11" s="1" t="s">
        <v>523</v>
      </c>
      <c r="V11" s="1" t="s">
        <v>536</v>
      </c>
    </row>
    <row r="12" s="1" customFormat="1" spans="1:22">
      <c r="A12" s="1" t="s">
        <v>228</v>
      </c>
      <c r="B12" s="1" t="s">
        <v>80</v>
      </c>
      <c r="C12" s="1" t="s">
        <v>229</v>
      </c>
      <c r="D12" s="1" t="s">
        <v>231</v>
      </c>
      <c r="E12" s="1" t="s">
        <v>537</v>
      </c>
      <c r="F12" s="1" t="s">
        <v>157</v>
      </c>
      <c r="G12" s="1" t="s">
        <v>210</v>
      </c>
      <c r="H12" s="1" t="s">
        <v>496</v>
      </c>
      <c r="I12" s="1" t="s">
        <v>538</v>
      </c>
      <c r="J12" s="1" t="s">
        <v>498</v>
      </c>
      <c r="K12" s="1" t="s">
        <v>538</v>
      </c>
      <c r="L12" s="1" t="s">
        <v>538</v>
      </c>
      <c r="M12" s="1" t="s">
        <v>499</v>
      </c>
      <c r="N12" s="1" t="s">
        <v>499</v>
      </c>
      <c r="O12" s="1" t="s">
        <v>500</v>
      </c>
      <c r="P12" s="1" t="s">
        <v>501</v>
      </c>
      <c r="Q12" s="1" t="s">
        <v>502</v>
      </c>
      <c r="R12" s="1" t="s">
        <v>539</v>
      </c>
      <c r="S12" s="1" t="s">
        <v>73</v>
      </c>
      <c r="T12" s="1" t="s">
        <v>504</v>
      </c>
      <c r="U12" s="1" t="s">
        <v>523</v>
      </c>
      <c r="V12" s="1" t="s">
        <v>515</v>
      </c>
    </row>
    <row r="13" s="1" customFormat="1" spans="1:22">
      <c r="A13" s="1" t="s">
        <v>237</v>
      </c>
      <c r="B13" s="1" t="s">
        <v>80</v>
      </c>
      <c r="C13" s="1" t="s">
        <v>238</v>
      </c>
      <c r="D13" s="1" t="s">
        <v>231</v>
      </c>
      <c r="E13" s="1" t="s">
        <v>540</v>
      </c>
      <c r="F13" s="1" t="s">
        <v>157</v>
      </c>
      <c r="G13" s="1" t="s">
        <v>210</v>
      </c>
      <c r="H13" s="1" t="s">
        <v>496</v>
      </c>
      <c r="I13" s="1" t="s">
        <v>538</v>
      </c>
      <c r="J13" s="1" t="s">
        <v>498</v>
      </c>
      <c r="K13" s="1" t="s">
        <v>538</v>
      </c>
      <c r="L13" s="1" t="s">
        <v>538</v>
      </c>
      <c r="M13" s="1" t="s">
        <v>499</v>
      </c>
      <c r="N13" s="1" t="s">
        <v>499</v>
      </c>
      <c r="O13" s="1" t="s">
        <v>500</v>
      </c>
      <c r="P13" s="1" t="s">
        <v>501</v>
      </c>
      <c r="Q13" s="1" t="s">
        <v>502</v>
      </c>
      <c r="R13" s="1" t="s">
        <v>541</v>
      </c>
      <c r="S13" s="1" t="s">
        <v>73</v>
      </c>
      <c r="T13" s="1" t="s">
        <v>504</v>
      </c>
      <c r="U13" s="1" t="s">
        <v>523</v>
      </c>
      <c r="V13" s="1" t="s">
        <v>515</v>
      </c>
    </row>
    <row r="14" s="1" customFormat="1" spans="1:22">
      <c r="A14" s="1" t="s">
        <v>412</v>
      </c>
      <c r="B14" s="1" t="s">
        <v>417</v>
      </c>
      <c r="C14" s="1" t="s">
        <v>413</v>
      </c>
      <c r="D14" s="1" t="s">
        <v>415</v>
      </c>
      <c r="E14" s="1" t="s">
        <v>542</v>
      </c>
      <c r="F14" s="1" t="s">
        <v>157</v>
      </c>
      <c r="G14" s="1" t="s">
        <v>147</v>
      </c>
      <c r="H14" s="1" t="s">
        <v>496</v>
      </c>
      <c r="I14" s="1" t="s">
        <v>543</v>
      </c>
      <c r="J14" s="1" t="s">
        <v>498</v>
      </c>
      <c r="K14" s="1" t="s">
        <v>543</v>
      </c>
      <c r="L14" s="1" t="s">
        <v>543</v>
      </c>
      <c r="M14" s="1" t="s">
        <v>499</v>
      </c>
      <c r="N14" s="1" t="s">
        <v>499</v>
      </c>
      <c r="O14" s="1" t="s">
        <v>500</v>
      </c>
      <c r="P14" s="1" t="s">
        <v>501</v>
      </c>
      <c r="Q14" s="1" t="s">
        <v>502</v>
      </c>
      <c r="R14" s="1" t="s">
        <v>544</v>
      </c>
      <c r="S14" s="1" t="s">
        <v>73</v>
      </c>
      <c r="T14" s="1" t="s">
        <v>504</v>
      </c>
      <c r="U14" s="1" t="s">
        <v>523</v>
      </c>
      <c r="V14" s="1" t="s">
        <v>545</v>
      </c>
    </row>
    <row r="15" s="1" customFormat="1" spans="1:22">
      <c r="A15" s="1" t="s">
        <v>546</v>
      </c>
      <c r="B15" s="1" t="s">
        <v>547</v>
      </c>
      <c r="C15" s="1" t="s">
        <v>548</v>
      </c>
      <c r="D15" s="1" t="s">
        <v>263</v>
      </c>
      <c r="E15" s="1" t="s">
        <v>549</v>
      </c>
      <c r="F15" s="1" t="s">
        <v>91</v>
      </c>
      <c r="G15" s="1" t="s">
        <v>157</v>
      </c>
      <c r="H15" s="1" t="s">
        <v>496</v>
      </c>
      <c r="I15" s="1" t="s">
        <v>550</v>
      </c>
      <c r="J15" s="1" t="s">
        <v>498</v>
      </c>
      <c r="K15" s="1" t="s">
        <v>550</v>
      </c>
      <c r="L15" s="1" t="s">
        <v>500</v>
      </c>
      <c r="M15" s="1" t="s">
        <v>551</v>
      </c>
      <c r="N15" s="1" t="s">
        <v>551</v>
      </c>
      <c r="O15" s="1" t="s">
        <v>500</v>
      </c>
      <c r="P15" s="1" t="s">
        <v>501</v>
      </c>
      <c r="Q15" s="1" t="s">
        <v>502</v>
      </c>
      <c r="R15" s="1" t="s">
        <v>552</v>
      </c>
      <c r="S15" s="1" t="s">
        <v>73</v>
      </c>
      <c r="T15" s="1" t="s">
        <v>504</v>
      </c>
      <c r="U15" s="1" t="s">
        <v>505</v>
      </c>
      <c r="V15" s="1" t="s">
        <v>506</v>
      </c>
    </row>
    <row r="16" s="1" customFormat="1" spans="1:22">
      <c r="A16" s="1" t="s">
        <v>96</v>
      </c>
      <c r="B16" s="1" t="s">
        <v>101</v>
      </c>
      <c r="C16" s="1" t="s">
        <v>97</v>
      </c>
      <c r="D16" s="1" t="s">
        <v>99</v>
      </c>
      <c r="E16" s="1" t="s">
        <v>553</v>
      </c>
      <c r="F16" s="1" t="s">
        <v>91</v>
      </c>
      <c r="G16" s="1" t="s">
        <v>81</v>
      </c>
      <c r="H16" s="1" t="s">
        <v>496</v>
      </c>
      <c r="I16" s="1" t="s">
        <v>554</v>
      </c>
      <c r="J16" s="1" t="s">
        <v>498</v>
      </c>
      <c r="K16" s="1" t="s">
        <v>554</v>
      </c>
      <c r="L16" s="1" t="s">
        <v>554</v>
      </c>
      <c r="M16" s="1" t="s">
        <v>499</v>
      </c>
      <c r="N16" s="1" t="s">
        <v>499</v>
      </c>
      <c r="O16" s="1" t="s">
        <v>500</v>
      </c>
      <c r="P16" s="1" t="s">
        <v>501</v>
      </c>
      <c r="Q16" s="1" t="s">
        <v>502</v>
      </c>
      <c r="R16" s="1" t="s">
        <v>555</v>
      </c>
      <c r="S16" s="1" t="s">
        <v>73</v>
      </c>
      <c r="T16" s="1" t="s">
        <v>504</v>
      </c>
      <c r="U16" s="1" t="s">
        <v>505</v>
      </c>
      <c r="V16" s="1" t="s">
        <v>506</v>
      </c>
    </row>
    <row r="17" s="1" customFormat="1" spans="1:22">
      <c r="A17" s="1" t="s">
        <v>556</v>
      </c>
      <c r="B17" s="1" t="s">
        <v>557</v>
      </c>
      <c r="C17" s="1" t="s">
        <v>558</v>
      </c>
      <c r="D17" s="1" t="s">
        <v>559</v>
      </c>
      <c r="E17" s="1" t="s">
        <v>560</v>
      </c>
      <c r="F17" s="1" t="s">
        <v>157</v>
      </c>
      <c r="G17" s="1" t="s">
        <v>147</v>
      </c>
      <c r="H17" s="1" t="s">
        <v>496</v>
      </c>
      <c r="I17" s="1" t="s">
        <v>561</v>
      </c>
      <c r="J17" s="1" t="s">
        <v>498</v>
      </c>
      <c r="K17" s="1" t="s">
        <v>561</v>
      </c>
      <c r="L17" s="1" t="s">
        <v>500</v>
      </c>
      <c r="M17" s="1" t="s">
        <v>562</v>
      </c>
      <c r="N17" s="1" t="s">
        <v>562</v>
      </c>
      <c r="O17" s="1" t="s">
        <v>500</v>
      </c>
      <c r="P17" s="1" t="s">
        <v>501</v>
      </c>
      <c r="Q17" s="1" t="s">
        <v>502</v>
      </c>
      <c r="R17" s="1" t="s">
        <v>563</v>
      </c>
      <c r="S17" s="1" t="s">
        <v>73</v>
      </c>
      <c r="T17" s="1" t="s">
        <v>504</v>
      </c>
      <c r="U17" s="1" t="s">
        <v>505</v>
      </c>
      <c r="V17" s="1" t="s">
        <v>564</v>
      </c>
    </row>
    <row r="18" s="1" customFormat="1" spans="1:22">
      <c r="A18" s="1" t="s">
        <v>151</v>
      </c>
      <c r="B18" s="1" t="s">
        <v>156</v>
      </c>
      <c r="C18" s="1" t="s">
        <v>152</v>
      </c>
      <c r="D18" s="1" t="s">
        <v>154</v>
      </c>
      <c r="E18" s="1" t="s">
        <v>565</v>
      </c>
      <c r="F18" s="1" t="s">
        <v>111</v>
      </c>
      <c r="G18" s="1" t="s">
        <v>157</v>
      </c>
      <c r="H18" s="1" t="s">
        <v>496</v>
      </c>
      <c r="I18" s="1" t="s">
        <v>566</v>
      </c>
      <c r="J18" s="1" t="s">
        <v>498</v>
      </c>
      <c r="K18" s="1" t="s">
        <v>566</v>
      </c>
      <c r="L18" s="1" t="s">
        <v>566</v>
      </c>
      <c r="M18" s="1" t="s">
        <v>499</v>
      </c>
      <c r="N18" s="1" t="s">
        <v>499</v>
      </c>
      <c r="O18" s="1" t="s">
        <v>500</v>
      </c>
      <c r="P18" s="1" t="s">
        <v>501</v>
      </c>
      <c r="Q18" s="1" t="s">
        <v>502</v>
      </c>
      <c r="R18" s="1" t="s">
        <v>567</v>
      </c>
      <c r="S18" s="1" t="s">
        <v>73</v>
      </c>
      <c r="T18" s="1" t="s">
        <v>504</v>
      </c>
      <c r="U18" s="1" t="s">
        <v>523</v>
      </c>
      <c r="V18" s="1" t="s">
        <v>515</v>
      </c>
    </row>
    <row r="19" s="1" customFormat="1" spans="1:22">
      <c r="A19" s="1" t="s">
        <v>162</v>
      </c>
      <c r="B19" s="1" t="s">
        <v>156</v>
      </c>
      <c r="C19" s="1" t="s">
        <v>163</v>
      </c>
      <c r="D19" s="1" t="s">
        <v>165</v>
      </c>
      <c r="E19" s="1" t="s">
        <v>568</v>
      </c>
      <c r="F19" s="1" t="s">
        <v>91</v>
      </c>
      <c r="G19" s="1" t="s">
        <v>157</v>
      </c>
      <c r="H19" s="1" t="s">
        <v>496</v>
      </c>
      <c r="I19" s="1" t="s">
        <v>569</v>
      </c>
      <c r="J19" s="1" t="s">
        <v>498</v>
      </c>
      <c r="K19" s="1" t="s">
        <v>569</v>
      </c>
      <c r="L19" s="1" t="s">
        <v>569</v>
      </c>
      <c r="M19" s="1" t="s">
        <v>499</v>
      </c>
      <c r="N19" s="1" t="s">
        <v>499</v>
      </c>
      <c r="O19" s="1" t="s">
        <v>500</v>
      </c>
      <c r="P19" s="1" t="s">
        <v>501</v>
      </c>
      <c r="Q19" s="1" t="s">
        <v>502</v>
      </c>
      <c r="R19" s="1" t="s">
        <v>570</v>
      </c>
      <c r="S19" s="1" t="s">
        <v>73</v>
      </c>
      <c r="T19" s="1" t="s">
        <v>504</v>
      </c>
      <c r="U19" s="1" t="s">
        <v>505</v>
      </c>
      <c r="V19" s="1" t="s">
        <v>515</v>
      </c>
    </row>
    <row r="20" s="1" customFormat="1" spans="1:22">
      <c r="A20" s="1" t="s">
        <v>422</v>
      </c>
      <c r="B20" s="1" t="s">
        <v>427</v>
      </c>
      <c r="C20" s="1" t="s">
        <v>423</v>
      </c>
      <c r="D20" s="1" t="s">
        <v>571</v>
      </c>
      <c r="E20" s="1" t="s">
        <v>572</v>
      </c>
      <c r="F20" s="1" t="s">
        <v>342</v>
      </c>
      <c r="G20" s="1" t="s">
        <v>147</v>
      </c>
      <c r="H20" s="1" t="s">
        <v>496</v>
      </c>
      <c r="I20" s="1" t="s">
        <v>573</v>
      </c>
      <c r="J20" s="1" t="s">
        <v>498</v>
      </c>
      <c r="K20" s="1" t="s">
        <v>573</v>
      </c>
      <c r="L20" s="1" t="s">
        <v>573</v>
      </c>
      <c r="M20" s="1" t="s">
        <v>499</v>
      </c>
      <c r="N20" s="1" t="s">
        <v>499</v>
      </c>
      <c r="O20" s="1" t="s">
        <v>500</v>
      </c>
      <c r="P20" s="1" t="s">
        <v>501</v>
      </c>
      <c r="Q20" s="1" t="s">
        <v>502</v>
      </c>
      <c r="R20" s="1" t="s">
        <v>574</v>
      </c>
      <c r="S20" s="1" t="s">
        <v>73</v>
      </c>
      <c r="T20" s="1" t="s">
        <v>504</v>
      </c>
      <c r="U20" s="1" t="s">
        <v>523</v>
      </c>
      <c r="V20" s="1" t="s">
        <v>506</v>
      </c>
    </row>
    <row r="21" s="1" customFormat="1" spans="1:22">
      <c r="A21" s="1" t="s">
        <v>87</v>
      </c>
      <c r="B21" s="1" t="s">
        <v>90</v>
      </c>
      <c r="C21" s="1" t="s">
        <v>88</v>
      </c>
      <c r="D21" s="1" t="s">
        <v>76</v>
      </c>
      <c r="E21" s="1" t="s">
        <v>575</v>
      </c>
      <c r="F21" s="1" t="s">
        <v>91</v>
      </c>
      <c r="G21" s="1" t="s">
        <v>81</v>
      </c>
      <c r="H21" s="1" t="s">
        <v>496</v>
      </c>
      <c r="I21" s="1" t="s">
        <v>576</v>
      </c>
      <c r="J21" s="1" t="s">
        <v>498</v>
      </c>
      <c r="K21" s="1" t="s">
        <v>576</v>
      </c>
      <c r="L21" s="1" t="s">
        <v>576</v>
      </c>
      <c r="M21" s="1" t="s">
        <v>499</v>
      </c>
      <c r="N21" s="1" t="s">
        <v>499</v>
      </c>
      <c r="O21" s="1" t="s">
        <v>500</v>
      </c>
      <c r="P21" s="1" t="s">
        <v>501</v>
      </c>
      <c r="Q21" s="1" t="s">
        <v>502</v>
      </c>
      <c r="R21" s="1" t="s">
        <v>577</v>
      </c>
      <c r="S21" s="1" t="s">
        <v>73</v>
      </c>
      <c r="T21" s="1" t="s">
        <v>504</v>
      </c>
      <c r="U21" s="1" t="s">
        <v>505</v>
      </c>
      <c r="V21" s="1" t="s">
        <v>515</v>
      </c>
    </row>
    <row r="22" s="1" customFormat="1" spans="1:22">
      <c r="A22" s="1" t="s">
        <v>204</v>
      </c>
      <c r="B22" s="1" t="s">
        <v>209</v>
      </c>
      <c r="C22" s="1" t="s">
        <v>205</v>
      </c>
      <c r="D22" s="1" t="s">
        <v>207</v>
      </c>
      <c r="E22" s="1" t="s">
        <v>578</v>
      </c>
      <c r="F22" s="1" t="s">
        <v>111</v>
      </c>
      <c r="G22" s="1" t="s">
        <v>210</v>
      </c>
      <c r="H22" s="1" t="s">
        <v>496</v>
      </c>
      <c r="I22" s="1" t="s">
        <v>579</v>
      </c>
      <c r="J22" s="1" t="s">
        <v>498</v>
      </c>
      <c r="K22" s="1" t="s">
        <v>579</v>
      </c>
      <c r="L22" s="1" t="s">
        <v>579</v>
      </c>
      <c r="M22" s="1" t="s">
        <v>499</v>
      </c>
      <c r="N22" s="1" t="s">
        <v>499</v>
      </c>
      <c r="O22" s="1" t="s">
        <v>500</v>
      </c>
      <c r="P22" s="1" t="s">
        <v>501</v>
      </c>
      <c r="Q22" s="1" t="s">
        <v>502</v>
      </c>
      <c r="R22" s="1" t="s">
        <v>580</v>
      </c>
      <c r="S22" s="1" t="s">
        <v>73</v>
      </c>
      <c r="T22" s="1" t="s">
        <v>504</v>
      </c>
      <c r="U22" s="1" t="s">
        <v>523</v>
      </c>
      <c r="V22" s="1" t="s">
        <v>515</v>
      </c>
    </row>
    <row r="23" s="1" customFormat="1" spans="1:22">
      <c r="A23" s="1" t="s">
        <v>106</v>
      </c>
      <c r="B23" s="1" t="s">
        <v>91</v>
      </c>
      <c r="C23" s="1" t="s">
        <v>107</v>
      </c>
      <c r="D23" s="1" t="s">
        <v>581</v>
      </c>
      <c r="E23" s="1" t="s">
        <v>582</v>
      </c>
      <c r="F23" s="1" t="s">
        <v>111</v>
      </c>
      <c r="G23" s="1" t="s">
        <v>81</v>
      </c>
      <c r="H23" s="1" t="s">
        <v>496</v>
      </c>
      <c r="I23" s="1" t="s">
        <v>583</v>
      </c>
      <c r="J23" s="1" t="s">
        <v>498</v>
      </c>
      <c r="K23" s="1" t="s">
        <v>583</v>
      </c>
      <c r="L23" s="1" t="s">
        <v>583</v>
      </c>
      <c r="M23" s="1" t="s">
        <v>499</v>
      </c>
      <c r="N23" s="1" t="s">
        <v>499</v>
      </c>
      <c r="O23" s="1" t="s">
        <v>500</v>
      </c>
      <c r="P23" s="1" t="s">
        <v>501</v>
      </c>
      <c r="Q23" s="1" t="s">
        <v>502</v>
      </c>
      <c r="R23" s="1" t="s">
        <v>584</v>
      </c>
      <c r="S23" s="1" t="s">
        <v>73</v>
      </c>
      <c r="T23" s="1" t="s">
        <v>504</v>
      </c>
      <c r="U23" s="1" t="s">
        <v>505</v>
      </c>
      <c r="V23" s="1" t="s">
        <v>506</v>
      </c>
    </row>
    <row r="24" s="1" customFormat="1" spans="1:22">
      <c r="A24" s="1" t="s">
        <v>285</v>
      </c>
      <c r="B24" s="1" t="s">
        <v>111</v>
      </c>
      <c r="C24" s="1" t="s">
        <v>286</v>
      </c>
      <c r="D24" s="1" t="s">
        <v>263</v>
      </c>
      <c r="E24" s="1" t="s">
        <v>585</v>
      </c>
      <c r="F24" s="1" t="s">
        <v>210</v>
      </c>
      <c r="G24" s="1" t="s">
        <v>288</v>
      </c>
      <c r="H24" s="1" t="s">
        <v>496</v>
      </c>
      <c r="I24" s="1" t="s">
        <v>586</v>
      </c>
      <c r="J24" s="1" t="s">
        <v>498</v>
      </c>
      <c r="K24" s="1" t="s">
        <v>586</v>
      </c>
      <c r="L24" s="1" t="s">
        <v>586</v>
      </c>
      <c r="M24" s="1" t="s">
        <v>499</v>
      </c>
      <c r="N24" s="1" t="s">
        <v>499</v>
      </c>
      <c r="O24" s="1" t="s">
        <v>500</v>
      </c>
      <c r="P24" s="1" t="s">
        <v>501</v>
      </c>
      <c r="Q24" s="1" t="s">
        <v>502</v>
      </c>
      <c r="R24" s="1" t="s">
        <v>587</v>
      </c>
      <c r="S24" s="1" t="s">
        <v>73</v>
      </c>
      <c r="T24" s="1" t="s">
        <v>504</v>
      </c>
      <c r="U24" s="1" t="s">
        <v>505</v>
      </c>
      <c r="V24" s="1" t="s">
        <v>506</v>
      </c>
    </row>
    <row r="25" s="1" customFormat="1" spans="1:22">
      <c r="A25" s="1" t="s">
        <v>251</v>
      </c>
      <c r="B25" s="1" t="s">
        <v>157</v>
      </c>
      <c r="C25" s="1" t="s">
        <v>252</v>
      </c>
      <c r="D25" s="1" t="s">
        <v>254</v>
      </c>
      <c r="E25" s="1" t="s">
        <v>588</v>
      </c>
      <c r="F25" s="1" t="s">
        <v>157</v>
      </c>
      <c r="G25" s="1" t="s">
        <v>210</v>
      </c>
      <c r="H25" s="1" t="s">
        <v>496</v>
      </c>
      <c r="I25" s="1" t="s">
        <v>589</v>
      </c>
      <c r="J25" s="1" t="s">
        <v>498</v>
      </c>
      <c r="K25" s="1" t="s">
        <v>589</v>
      </c>
      <c r="L25" s="1" t="s">
        <v>589</v>
      </c>
      <c r="M25" s="1" t="s">
        <v>499</v>
      </c>
      <c r="N25" s="1" t="s">
        <v>499</v>
      </c>
      <c r="O25" s="1" t="s">
        <v>500</v>
      </c>
      <c r="P25" s="1" t="s">
        <v>501</v>
      </c>
      <c r="Q25" s="1" t="s">
        <v>502</v>
      </c>
      <c r="R25" s="1" t="s">
        <v>590</v>
      </c>
      <c r="S25" s="1" t="s">
        <v>73</v>
      </c>
      <c r="T25" s="1" t="s">
        <v>504</v>
      </c>
      <c r="U25" s="1" t="s">
        <v>523</v>
      </c>
      <c r="V25" s="1" t="s">
        <v>515</v>
      </c>
    </row>
    <row r="26" s="1" customFormat="1" spans="1:22">
      <c r="A26" s="1" t="s">
        <v>240</v>
      </c>
      <c r="B26" s="1" t="s">
        <v>80</v>
      </c>
      <c r="C26" s="1" t="s">
        <v>241</v>
      </c>
      <c r="D26" s="1" t="s">
        <v>231</v>
      </c>
      <c r="E26" s="1" t="s">
        <v>591</v>
      </c>
      <c r="F26" s="1" t="s">
        <v>157</v>
      </c>
      <c r="G26" s="1" t="s">
        <v>210</v>
      </c>
      <c r="H26" s="1" t="s">
        <v>496</v>
      </c>
      <c r="I26" s="1" t="s">
        <v>538</v>
      </c>
      <c r="J26" s="1" t="s">
        <v>498</v>
      </c>
      <c r="K26" s="1" t="s">
        <v>538</v>
      </c>
      <c r="L26" s="1" t="s">
        <v>538</v>
      </c>
      <c r="M26" s="1" t="s">
        <v>499</v>
      </c>
      <c r="N26" s="1" t="s">
        <v>499</v>
      </c>
      <c r="O26" s="1" t="s">
        <v>500</v>
      </c>
      <c r="P26" s="1" t="s">
        <v>501</v>
      </c>
      <c r="Q26" s="1" t="s">
        <v>502</v>
      </c>
      <c r="R26" s="1" t="s">
        <v>592</v>
      </c>
      <c r="S26" s="1" t="s">
        <v>73</v>
      </c>
      <c r="T26" s="1" t="s">
        <v>504</v>
      </c>
      <c r="U26" s="1" t="s">
        <v>523</v>
      </c>
      <c r="V26" s="1" t="s">
        <v>515</v>
      </c>
    </row>
    <row r="27" s="1" customFormat="1" spans="1:22">
      <c r="A27" s="1" t="s">
        <v>178</v>
      </c>
      <c r="B27" s="1" t="s">
        <v>91</v>
      </c>
      <c r="C27" s="1" t="s">
        <v>179</v>
      </c>
      <c r="D27" s="1" t="s">
        <v>181</v>
      </c>
      <c r="E27" s="1" t="s">
        <v>593</v>
      </c>
      <c r="F27" s="1" t="s">
        <v>81</v>
      </c>
      <c r="G27" s="1" t="s">
        <v>157</v>
      </c>
      <c r="H27" s="1" t="s">
        <v>496</v>
      </c>
      <c r="I27" s="1" t="s">
        <v>594</v>
      </c>
      <c r="J27" s="1" t="s">
        <v>498</v>
      </c>
      <c r="K27" s="1" t="s">
        <v>594</v>
      </c>
      <c r="L27" s="1" t="s">
        <v>594</v>
      </c>
      <c r="M27" s="1" t="s">
        <v>499</v>
      </c>
      <c r="N27" s="1" t="s">
        <v>499</v>
      </c>
      <c r="O27" s="1" t="s">
        <v>500</v>
      </c>
      <c r="P27" s="1" t="s">
        <v>501</v>
      </c>
      <c r="Q27" s="1" t="s">
        <v>502</v>
      </c>
      <c r="R27" s="1" t="s">
        <v>595</v>
      </c>
      <c r="S27" s="1" t="s">
        <v>73</v>
      </c>
      <c r="T27" s="1" t="s">
        <v>504</v>
      </c>
      <c r="U27" s="1" t="s">
        <v>523</v>
      </c>
      <c r="V27" s="1" t="s">
        <v>564</v>
      </c>
    </row>
    <row r="28" s="1" customFormat="1" spans="1:22">
      <c r="A28" s="1" t="s">
        <v>339</v>
      </c>
      <c r="B28" s="1" t="s">
        <v>157</v>
      </c>
      <c r="C28" s="1" t="s">
        <v>340</v>
      </c>
      <c r="D28" s="1" t="s">
        <v>524</v>
      </c>
      <c r="E28" s="1" t="s">
        <v>596</v>
      </c>
      <c r="F28" s="1" t="s">
        <v>210</v>
      </c>
      <c r="G28" s="1" t="s">
        <v>342</v>
      </c>
      <c r="H28" s="1" t="s">
        <v>496</v>
      </c>
      <c r="I28" s="1" t="s">
        <v>597</v>
      </c>
      <c r="J28" s="1" t="s">
        <v>498</v>
      </c>
      <c r="K28" s="1" t="s">
        <v>597</v>
      </c>
      <c r="L28" s="1" t="s">
        <v>597</v>
      </c>
      <c r="M28" s="1" t="s">
        <v>499</v>
      </c>
      <c r="N28" s="1" t="s">
        <v>499</v>
      </c>
      <c r="O28" s="1" t="s">
        <v>500</v>
      </c>
      <c r="P28" s="1" t="s">
        <v>501</v>
      </c>
      <c r="Q28" s="1" t="s">
        <v>502</v>
      </c>
      <c r="R28" s="1" t="s">
        <v>598</v>
      </c>
      <c r="S28" s="1" t="s">
        <v>73</v>
      </c>
      <c r="T28" s="1" t="s">
        <v>504</v>
      </c>
      <c r="U28" s="1" t="s">
        <v>505</v>
      </c>
      <c r="V28" s="1" t="s">
        <v>506</v>
      </c>
    </row>
    <row r="29" s="1" customFormat="1" spans="1:22">
      <c r="A29" s="1" t="s">
        <v>346</v>
      </c>
      <c r="B29" s="1" t="s">
        <v>210</v>
      </c>
      <c r="C29" s="1" t="s">
        <v>347</v>
      </c>
      <c r="D29" s="1" t="s">
        <v>599</v>
      </c>
      <c r="E29" s="1" t="s">
        <v>600</v>
      </c>
      <c r="F29" s="1" t="s">
        <v>288</v>
      </c>
      <c r="G29" s="1" t="s">
        <v>342</v>
      </c>
      <c r="H29" s="1" t="s">
        <v>496</v>
      </c>
      <c r="I29" s="1" t="s">
        <v>601</v>
      </c>
      <c r="J29" s="1" t="s">
        <v>498</v>
      </c>
      <c r="K29" s="1" t="s">
        <v>601</v>
      </c>
      <c r="L29" s="1" t="s">
        <v>601</v>
      </c>
      <c r="M29" s="1" t="s">
        <v>499</v>
      </c>
      <c r="N29" s="1" t="s">
        <v>499</v>
      </c>
      <c r="O29" s="1" t="s">
        <v>500</v>
      </c>
      <c r="P29" s="1" t="s">
        <v>501</v>
      </c>
      <c r="Q29" s="1" t="s">
        <v>502</v>
      </c>
      <c r="R29" s="1" t="s">
        <v>602</v>
      </c>
      <c r="S29" s="1" t="s">
        <v>73</v>
      </c>
      <c r="T29" s="1" t="s">
        <v>504</v>
      </c>
      <c r="U29" s="1" t="s">
        <v>523</v>
      </c>
      <c r="V29" s="1" t="s">
        <v>506</v>
      </c>
    </row>
    <row r="30" s="1" customFormat="1" spans="1:22">
      <c r="A30" s="1" t="s">
        <v>372</v>
      </c>
      <c r="B30" s="1" t="s">
        <v>210</v>
      </c>
      <c r="C30" s="1" t="s">
        <v>373</v>
      </c>
      <c r="D30" s="1" t="s">
        <v>375</v>
      </c>
      <c r="E30" s="1" t="s">
        <v>603</v>
      </c>
      <c r="F30" s="1" t="s">
        <v>210</v>
      </c>
      <c r="G30" s="1" t="s">
        <v>146</v>
      </c>
      <c r="H30" s="1" t="s">
        <v>496</v>
      </c>
      <c r="I30" s="1" t="s">
        <v>604</v>
      </c>
      <c r="J30" s="1" t="s">
        <v>498</v>
      </c>
      <c r="K30" s="1" t="s">
        <v>604</v>
      </c>
      <c r="L30" s="1" t="s">
        <v>604</v>
      </c>
      <c r="M30" s="1" t="s">
        <v>499</v>
      </c>
      <c r="N30" s="1" t="s">
        <v>499</v>
      </c>
      <c r="O30" s="1" t="s">
        <v>500</v>
      </c>
      <c r="P30" s="1" t="s">
        <v>501</v>
      </c>
      <c r="Q30" s="1" t="s">
        <v>502</v>
      </c>
      <c r="R30" s="1" t="s">
        <v>605</v>
      </c>
      <c r="S30" s="1" t="s">
        <v>73</v>
      </c>
      <c r="T30" s="1" t="s">
        <v>504</v>
      </c>
      <c r="U30" s="1" t="s">
        <v>523</v>
      </c>
      <c r="V30" s="1" t="s">
        <v>606</v>
      </c>
    </row>
    <row r="31" s="1" customFormat="1" spans="1:22">
      <c r="A31" s="1" t="s">
        <v>359</v>
      </c>
      <c r="B31" s="1" t="s">
        <v>288</v>
      </c>
      <c r="C31" s="1" t="s">
        <v>360</v>
      </c>
      <c r="D31" s="1" t="s">
        <v>607</v>
      </c>
      <c r="E31" s="1" t="s">
        <v>608</v>
      </c>
      <c r="F31" s="1" t="s">
        <v>288</v>
      </c>
      <c r="G31" s="1" t="s">
        <v>342</v>
      </c>
      <c r="H31" s="1" t="s">
        <v>496</v>
      </c>
      <c r="I31" s="1" t="s">
        <v>609</v>
      </c>
      <c r="J31" s="1" t="s">
        <v>498</v>
      </c>
      <c r="K31" s="1" t="s">
        <v>609</v>
      </c>
      <c r="L31" s="1" t="s">
        <v>609</v>
      </c>
      <c r="M31" s="1" t="s">
        <v>499</v>
      </c>
      <c r="N31" s="1" t="s">
        <v>499</v>
      </c>
      <c r="O31" s="1" t="s">
        <v>500</v>
      </c>
      <c r="P31" s="1" t="s">
        <v>501</v>
      </c>
      <c r="Q31" s="1" t="s">
        <v>502</v>
      </c>
      <c r="R31" s="1" t="s">
        <v>610</v>
      </c>
      <c r="S31" s="1" t="s">
        <v>73</v>
      </c>
      <c r="T31" s="1" t="s">
        <v>504</v>
      </c>
      <c r="U31" s="1" t="s">
        <v>505</v>
      </c>
      <c r="V31" s="1" t="s">
        <v>506</v>
      </c>
    </row>
    <row r="32" s="1" customFormat="1" spans="1:22">
      <c r="A32" s="1" t="s">
        <v>352</v>
      </c>
      <c r="B32" s="1" t="s">
        <v>210</v>
      </c>
      <c r="C32" s="1" t="s">
        <v>353</v>
      </c>
      <c r="D32" s="1" t="s">
        <v>607</v>
      </c>
      <c r="E32" s="1" t="s">
        <v>611</v>
      </c>
      <c r="F32" s="1" t="s">
        <v>210</v>
      </c>
      <c r="G32" s="1" t="s">
        <v>342</v>
      </c>
      <c r="H32" s="1" t="s">
        <v>496</v>
      </c>
      <c r="I32" s="1" t="s">
        <v>612</v>
      </c>
      <c r="J32" s="1" t="s">
        <v>498</v>
      </c>
      <c r="K32" s="1" t="s">
        <v>612</v>
      </c>
      <c r="L32" s="1" t="s">
        <v>612</v>
      </c>
      <c r="M32" s="1" t="s">
        <v>499</v>
      </c>
      <c r="N32" s="1" t="s">
        <v>499</v>
      </c>
      <c r="O32" s="1" t="s">
        <v>500</v>
      </c>
      <c r="P32" s="1" t="s">
        <v>501</v>
      </c>
      <c r="Q32" s="1" t="s">
        <v>502</v>
      </c>
      <c r="R32" s="1" t="s">
        <v>613</v>
      </c>
      <c r="S32" s="1" t="s">
        <v>73</v>
      </c>
      <c r="T32" s="1" t="s">
        <v>504</v>
      </c>
      <c r="U32" s="1" t="s">
        <v>505</v>
      </c>
      <c r="V32" s="1" t="s">
        <v>506</v>
      </c>
    </row>
    <row r="33" s="1" customFormat="1" spans="1:22">
      <c r="A33" s="1" t="s">
        <v>380</v>
      </c>
      <c r="B33" s="1" t="s">
        <v>288</v>
      </c>
      <c r="C33" s="1" t="s">
        <v>381</v>
      </c>
      <c r="D33" s="1" t="s">
        <v>383</v>
      </c>
      <c r="E33" s="1" t="s">
        <v>614</v>
      </c>
      <c r="F33" s="1" t="s">
        <v>342</v>
      </c>
      <c r="G33" s="1" t="s">
        <v>146</v>
      </c>
      <c r="H33" s="1" t="s">
        <v>496</v>
      </c>
      <c r="I33" s="1" t="s">
        <v>615</v>
      </c>
      <c r="J33" s="1" t="s">
        <v>498</v>
      </c>
      <c r="K33" s="1" t="s">
        <v>615</v>
      </c>
      <c r="L33" s="1" t="s">
        <v>615</v>
      </c>
      <c r="M33" s="1" t="s">
        <v>499</v>
      </c>
      <c r="N33" s="1" t="s">
        <v>499</v>
      </c>
      <c r="O33" s="1" t="s">
        <v>500</v>
      </c>
      <c r="P33" s="1" t="s">
        <v>501</v>
      </c>
      <c r="Q33" s="1" t="s">
        <v>502</v>
      </c>
      <c r="R33" s="1" t="s">
        <v>616</v>
      </c>
      <c r="S33" s="1" t="s">
        <v>73</v>
      </c>
      <c r="T33" s="1" t="s">
        <v>504</v>
      </c>
      <c r="U33" s="1" t="s">
        <v>523</v>
      </c>
      <c r="V33" s="1" t="s">
        <v>506</v>
      </c>
    </row>
    <row r="34" s="1" customFormat="1" spans="1:22">
      <c r="A34" s="1" t="s">
        <v>450</v>
      </c>
      <c r="B34" s="1" t="s">
        <v>288</v>
      </c>
      <c r="C34" s="1" t="s">
        <v>451</v>
      </c>
      <c r="D34" s="1" t="s">
        <v>559</v>
      </c>
      <c r="E34" s="1" t="s">
        <v>617</v>
      </c>
      <c r="F34" s="1" t="s">
        <v>342</v>
      </c>
      <c r="G34" s="1" t="s">
        <v>147</v>
      </c>
      <c r="H34" s="1" t="s">
        <v>496</v>
      </c>
      <c r="I34" s="1" t="s">
        <v>618</v>
      </c>
      <c r="J34" s="1" t="s">
        <v>498</v>
      </c>
      <c r="K34" s="1" t="s">
        <v>618</v>
      </c>
      <c r="L34" s="1" t="s">
        <v>618</v>
      </c>
      <c r="M34" s="1" t="s">
        <v>499</v>
      </c>
      <c r="N34" s="1" t="s">
        <v>499</v>
      </c>
      <c r="O34" s="1" t="s">
        <v>500</v>
      </c>
      <c r="P34" s="1" t="s">
        <v>501</v>
      </c>
      <c r="Q34" s="1" t="s">
        <v>502</v>
      </c>
      <c r="R34" s="1" t="s">
        <v>619</v>
      </c>
      <c r="S34" s="1" t="s">
        <v>73</v>
      </c>
      <c r="T34" s="1" t="s">
        <v>504</v>
      </c>
      <c r="U34" s="1" t="s">
        <v>505</v>
      </c>
      <c r="V34" s="1" t="s">
        <v>564</v>
      </c>
    </row>
    <row r="35" s="1" customFormat="1" spans="1:22">
      <c r="A35" s="1" t="s">
        <v>442</v>
      </c>
      <c r="B35" s="1" t="s">
        <v>146</v>
      </c>
      <c r="C35" s="1" t="s">
        <v>443</v>
      </c>
      <c r="D35" s="1" t="s">
        <v>620</v>
      </c>
      <c r="E35" s="1" t="s">
        <v>621</v>
      </c>
      <c r="F35" s="1" t="s">
        <v>146</v>
      </c>
      <c r="G35" s="1" t="s">
        <v>147</v>
      </c>
      <c r="H35" s="1" t="s">
        <v>496</v>
      </c>
      <c r="I35" s="1" t="s">
        <v>622</v>
      </c>
      <c r="J35" s="1" t="s">
        <v>498</v>
      </c>
      <c r="K35" s="1" t="s">
        <v>622</v>
      </c>
      <c r="L35" s="1" t="s">
        <v>622</v>
      </c>
      <c r="M35" s="1" t="s">
        <v>499</v>
      </c>
      <c r="N35" s="1" t="s">
        <v>499</v>
      </c>
      <c r="O35" s="1" t="s">
        <v>500</v>
      </c>
      <c r="P35" s="1" t="s">
        <v>501</v>
      </c>
      <c r="Q35" s="1" t="s">
        <v>502</v>
      </c>
      <c r="R35" s="1" t="s">
        <v>623</v>
      </c>
      <c r="S35" s="1" t="s">
        <v>73</v>
      </c>
      <c r="T35" s="1" t="s">
        <v>504</v>
      </c>
      <c r="U35" s="1" t="s">
        <v>505</v>
      </c>
      <c r="V35" s="1" t="s">
        <v>506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2023-04-11T06:38:13Z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06E91440F6D7464DA603D520B0BDA4DD_12</vt:lpwstr>
  </property>
</Properties>
</file>