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<sst xmlns="http://schemas.openxmlformats.org/spreadsheetml/2006/main" count="254" uniqueCount="143">
  <si>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</si>
  <si>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</si>
  <si>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</si>
  <si>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</si>
  <si>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</si>
  <si>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</si>
  <si>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</si>
  <si>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</si>
  <si>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</si>
  <si>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</si>
  <si>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</si>
  <si>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</si>
  <si>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</si>
  <si>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</si>
  <si>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</si>
  <si>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</si>
  <si>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</si>
  <si>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</si>
  <si>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</si>
  <si>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</si>
  <si>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</si>
  <si>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</si>
  <si>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</si>
  <si>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</si>
  <si>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</si>
  <si>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999222969177161	</t>
  </si>
  <si>
    <t>Ctrip</t>
  </si>
  <si>
    <t>正常</t>
  </si>
  <si>
    <t>[巴黎]巴黎拿破仑酒店(Hôtel Napoleon Paris)(44690086)</t>
  </si>
  <si>
    <t>高级房&lt;2人入住&gt;&lt;不退款&gt;</t>
  </si>
  <si>
    <t>USD</t>
  </si>
  <si>
    <t>ZHU/HO I,Huang/Hanyi</t>
  </si>
  <si>
    <t>CA5326230411USD</t>
  </si>
  <si>
    <t>未提现</t>
  </si>
  <si>
    <t>携程开票</t>
  </si>
  <si>
    <t xml:space="preserve">3076323	</t>
  </si>
  <si>
    <t xml:space="preserve">27006SE029975	</t>
  </si>
  <si>
    <t xml:space="preserve">999223321867356	</t>
  </si>
  <si>
    <t>[曼谷]隆齐格兰德中心点酒店 (政府卫生认证)(Grande Centre Point Hotel Ploenchit (SHA Plus+))(37207258)</t>
  </si>
  <si>
    <t>高级阳台双床房&lt;2人入住&gt;&lt;不退款&gt;</t>
  </si>
  <si>
    <t>Gunawardena/Dissanayake,Gunawardena/Dissanayake</t>
  </si>
  <si>
    <t xml:space="preserve">3167130	</t>
  </si>
  <si>
    <t xml:space="preserve">	</t>
  </si>
  <si>
    <t xml:space="preserve">999223422759174	</t>
  </si>
  <si>
    <t>XIAO/QINGQING,ZHANG/LIYA</t>
  </si>
  <si>
    <t xml:space="preserve">3185303	</t>
  </si>
  <si>
    <t xml:space="preserve">999223461507283	</t>
  </si>
  <si>
    <t>[普吉岛]普吉班德拉海滩度假酒店(政府卫生认证)(Bandara Phuket Beach Resort(SHA Extra Plus))(37224263)</t>
  </si>
  <si>
    <t>Pimsamsee/Ornalin</t>
  </si>
  <si>
    <t xml:space="preserve">3193081	</t>
  </si>
  <si>
    <t xml:space="preserve">145919	</t>
  </si>
  <si>
    <t xml:space="preserve">999223523210240	</t>
  </si>
  <si>
    <t>[巴厘岛]阿比亚别墅(Abia Villas)(37206629)</t>
  </si>
  <si>
    <t>私人游泳池一间卧室别墅&lt;2人入住&gt;&lt;不退款&gt;</t>
  </si>
  <si>
    <t>ANAGNOSTOPOULOS/STARCON</t>
  </si>
  <si>
    <t xml:space="preserve">3204804	</t>
  </si>
  <si>
    <t xml:space="preserve">7646096	</t>
  </si>
  <si>
    <t xml:space="preserve">23523480269	</t>
  </si>
  <si>
    <t>[乔治市]槟城乔治敦图恩酒店(Tune Hotel Georgetown Penang)(39035338)</t>
  </si>
  <si>
    <t>大床房（无窗）1&lt;2人入住&gt;&lt;不退款&gt;</t>
  </si>
  <si>
    <t>AINA/AINA SOLEHAH,HAKIM/HAKIM ABDULLAH</t>
  </si>
  <si>
    <t xml:space="preserve">3204984	</t>
  </si>
  <si>
    <t xml:space="preserve">-1488860921	</t>
  </si>
  <si>
    <t>，</t>
  </si>
  <si>
    <t>A230411140653481</t>
  </si>
  <si>
    <t>A230411140745481</t>
  </si>
  <si>
    <t>USD / HKD 当前参考汇率: 7.84985</t>
  </si>
  <si>
    <t>总计：1007 USD/
7904.8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</si>
  <si>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</si>
  <si>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</si>
  <si>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</si>
  <si>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</si>
  <si>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</si>
  <si>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</si>
  <si>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</si>
  <si>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</si>
  <si>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</si>
  <si>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</si>
  <si>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</si>
  <si>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</si>
  <si>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</si>
  <si>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</si>
  <si>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</si>
  <si>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</si>
  <si>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</si>
  <si>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</si>
  <si>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</si>
  <si>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</si>
  <si>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3167130</t>
  </si>
  <si>
    <t>曼谷奔齐中心大酒店</t>
  </si>
  <si>
    <t>Gunawardena Dissanayake,Gunawardena Dissanayake</t>
  </si>
  <si>
    <t>2023-04-07</t>
  </si>
  <si>
    <t>2023-04-08</t>
  </si>
  <si>
    <t>退房日周结</t>
  </si>
  <si>
    <t>565.61</t>
  </si>
  <si>
    <t>82.00</t>
  </si>
  <si>
    <t>0</t>
  </si>
  <si>
    <t>0.00</t>
  </si>
  <si>
    <t>携程盛景国际直连</t>
  </si>
  <si>
    <t>01.010677</t>
  </si>
  <si>
    <t>2023-03-24 10:25:04</t>
  </si>
  <si>
    <t>否</t>
  </si>
  <si>
    <t>汇智国际旅游发展有限公司</t>
  </si>
  <si>
    <t>直采</t>
  </si>
  <si>
    <t>泰国</t>
  </si>
  <si>
    <t>2023-03-01</t>
  </si>
  <si>
    <t>3076323</t>
  </si>
  <si>
    <t>巴黎拿破仑酒店</t>
  </si>
  <si>
    <t>ZHU HO I,Huang Hanyi</t>
  </si>
  <si>
    <t>2946.93</t>
  </si>
  <si>
    <t>424.00</t>
  </si>
  <si>
    <t>2023-03-01 06:40:41</t>
  </si>
  <si>
    <t>直连</t>
  </si>
  <si>
    <t>法国</t>
  </si>
  <si>
    <t>2023-03-31</t>
  </si>
  <si>
    <t>3185303</t>
  </si>
  <si>
    <t>XIAO QINGQING,ZHANG LIYA</t>
  </si>
  <si>
    <t>2023-04-05</t>
  </si>
  <si>
    <t>1695.73</t>
  </si>
  <si>
    <t>246.00</t>
  </si>
  <si>
    <t>2023-03-31 10:18:05</t>
  </si>
  <si>
    <t>2023-04-02</t>
  </si>
  <si>
    <t>3193081</t>
  </si>
  <si>
    <t>普吉班德拉海滩度假酒店(SHA Extra Plus)</t>
  </si>
  <si>
    <t>Pimsamsee Ornalin</t>
  </si>
  <si>
    <t>2023-04-06</t>
  </si>
  <si>
    <t>537.71</t>
  </si>
  <si>
    <t>78.00</t>
  </si>
  <si>
    <t>2023-04-03 10:28:39</t>
  </si>
  <si>
    <t>3204804</t>
  </si>
  <si>
    <t>巴厘岛阿比亚别墅</t>
  </si>
  <si>
    <t>ANAGNOSTOPOULOS STARCON</t>
  </si>
  <si>
    <t>1047.77</t>
  </si>
  <si>
    <t>152.00</t>
  </si>
  <si>
    <t>2023-04-07 03:03:37</t>
  </si>
  <si>
    <t>印度尼西亚</t>
  </si>
  <si>
    <t>3204984</t>
  </si>
  <si>
    <t>槟城市途恩酒店</t>
  </si>
  <si>
    <t>AINA AINA SOLEHAH,HAKIM HAKIM ABDULLAH</t>
  </si>
  <si>
    <t>172.33</t>
  </si>
  <si>
    <t>25.00</t>
  </si>
  <si>
    <t>2023-04-07 07:15:05</t>
  </si>
  <si>
    <t>马来西亚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</si>
</sst>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276225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108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45023</v>
      </c>
      <c r="G2" s="6">
        <v>45024</v>
      </c>
      <c r="H2" s="4">
        <v>1</v>
      </c>
      <c r="I2" s="4">
        <v>1</v>
      </c>
      <c r="J2" s="4">
        <v>1</v>
      </c>
      <c r="K2" s="4" t="s">
        <v>30</v>
      </c>
      <c r="L2" s="4">
        <v>424</v>
      </c>
      <c r="M2" s="4">
        <v>424</v>
      </c>
      <c r="N2" s="4" t="s">
        <v>31</v>
      </c>
      <c r="O2" s="4" t="s">
        <v>32</v>
      </c>
      <c r="P2" s="4" t="s">
        <v>33</v>
      </c>
      <c r="Q2" s="4">
        <v>0</v>
      </c>
      <c r="R2" s="7">
        <v>44986</v>
      </c>
      <c r="S2" s="6">
        <v>45027</v>
      </c>
      <c r="T2" s="4" t="s">
        <v>34</v>
      </c>
      <c r="U2" s="4">
        <v>424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45023</v>
      </c>
      <c r="G3" s="6">
        <v>45024</v>
      </c>
      <c r="H3" s="4">
        <v>1</v>
      </c>
      <c r="I3" s="4">
        <v>1</v>
      </c>
      <c r="J3" s="4">
        <v>1</v>
      </c>
      <c r="K3" s="4" t="s">
        <v>30</v>
      </c>
      <c r="L3" s="4">
        <v>82</v>
      </c>
      <c r="M3" s="4">
        <v>82</v>
      </c>
      <c r="N3" s="4" t="s">
        <v>40</v>
      </c>
      <c r="O3" s="4" t="s">
        <v>32</v>
      </c>
      <c r="P3" s="4" t="s">
        <v>33</v>
      </c>
      <c r="Q3" s="4">
        <v>0</v>
      </c>
      <c r="R3" s="7">
        <v>45008</v>
      </c>
      <c r="S3" s="6">
        <v>45027</v>
      </c>
      <c r="T3" s="4" t="s">
        <v>34</v>
      </c>
      <c r="U3" s="4">
        <v>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45021</v>
      </c>
      <c r="G4" s="6">
        <v>45024</v>
      </c>
      <c r="H4" s="4">
        <v>1</v>
      </c>
      <c r="I4" s="4">
        <v>3</v>
      </c>
      <c r="J4" s="4">
        <v>3</v>
      </c>
      <c r="K4" s="4" t="s">
        <v>30</v>
      </c>
      <c r="L4" s="4">
        <v>246</v>
      </c>
      <c r="M4" s="4">
        <v>246</v>
      </c>
      <c r="N4" s="4" t="s">
        <v>44</v>
      </c>
      <c r="O4" s="4" t="s">
        <v>32</v>
      </c>
      <c r="P4" s="4" t="s">
        <v>33</v>
      </c>
      <c r="Q4" s="4">
        <v>0</v>
      </c>
      <c r="R4" s="7">
        <v>45016</v>
      </c>
      <c r="S4" s="6">
        <v>45027</v>
      </c>
      <c r="T4" s="4" t="s">
        <v>34</v>
      </c>
      <c r="U4" s="4">
        <v>246</v>
      </c>
      <c r="V4" s="4">
        <v>0</v>
      </c>
      <c r="W4" s="4">
        <v>0</v>
      </c>
      <c r="X4" s="4" t="s">
        <v>45</v>
      </c>
      <c r="Y4" s="4" t="s">
        <v>42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45022</v>
      </c>
      <c r="G5" s="6">
        <v>45024</v>
      </c>
      <c r="H5" s="4">
        <v>1</v>
      </c>
      <c r="I5" s="4">
        <v>2</v>
      </c>
      <c r="J5" s="4">
        <v>2</v>
      </c>
      <c r="K5" s="4" t="s">
        <v>30</v>
      </c>
      <c r="L5" s="4">
        <v>78</v>
      </c>
      <c r="M5" s="4">
        <v>78</v>
      </c>
      <c r="N5" s="4" t="s">
        <v>48</v>
      </c>
      <c r="O5" s="4" t="s">
        <v>32</v>
      </c>
      <c r="P5" s="4" t="s">
        <v>33</v>
      </c>
      <c r="Q5" s="4">
        <v>0</v>
      </c>
      <c r="R5" s="7">
        <v>45018</v>
      </c>
      <c r="S5" s="6">
        <v>45027</v>
      </c>
      <c r="T5" s="4" t="s">
        <v>34</v>
      </c>
      <c r="U5" s="4">
        <v>78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45023</v>
      </c>
      <c r="G6" s="6">
        <v>45024</v>
      </c>
      <c r="H6" s="4">
        <v>1</v>
      </c>
      <c r="I6" s="4">
        <v>1</v>
      </c>
      <c r="J6" s="4">
        <v>1</v>
      </c>
      <c r="K6" s="4" t="s">
        <v>30</v>
      </c>
      <c r="L6" s="4">
        <v>152</v>
      </c>
      <c r="M6" s="4">
        <v>152</v>
      </c>
      <c r="N6" s="4" t="s">
        <v>54</v>
      </c>
      <c r="O6" s="4" t="s">
        <v>32</v>
      </c>
      <c r="P6" s="4" t="s">
        <v>33</v>
      </c>
      <c r="Q6" s="4">
        <v>0</v>
      </c>
      <c r="R6" s="7">
        <v>45023</v>
      </c>
      <c r="S6" s="6">
        <v>45027</v>
      </c>
      <c r="T6" s="4" t="s">
        <v>34</v>
      </c>
      <c r="U6" s="4">
        <v>152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45023</v>
      </c>
      <c r="G7" s="6">
        <v>45024</v>
      </c>
      <c r="H7" s="4">
        <v>1</v>
      </c>
      <c r="I7" s="4">
        <v>1</v>
      </c>
      <c r="J7" s="4">
        <v>1</v>
      </c>
      <c r="K7" s="4" t="s">
        <v>30</v>
      </c>
      <c r="L7" s="4">
        <v>25</v>
      </c>
      <c r="M7" s="4">
        <v>25</v>
      </c>
      <c r="N7" s="4" t="s">
        <v>60</v>
      </c>
      <c r="O7" s="4" t="s">
        <v>32</v>
      </c>
      <c r="P7" s="4" t="s">
        <v>33</v>
      </c>
      <c r="Q7" s="4">
        <v>0</v>
      </c>
      <c r="R7" s="7">
        <v>45023</v>
      </c>
      <c r="S7" s="6">
        <v>45027</v>
      </c>
      <c r="T7" s="4" t="s">
        <v>34</v>
      </c>
      <c r="U7" s="4">
        <v>25</v>
      </c>
      <c r="V7" s="4">
        <v>0</v>
      </c>
      <c r="W7" s="4">
        <v>0</v>
      </c>
      <c r="X7" s="4" t="s">
        <v>61</v>
      </c>
      <c r="Y7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999222969177161</v>
      </c>
      <c r="B2" s="6">
        <v>45023</v>
      </c>
      <c r="C2" s="6">
        <v>45024</v>
      </c>
      <c r="D2" s="4">
        <v>424</v>
      </c>
      <c r="E2" s="4" t="str">
        <f>VLOOKUP(A2,HOP!A:L,12,0)</f>
        <v>424.00</v>
      </c>
      <c r="F2" s="4" t="str">
        <f>VLOOKUP(A2,HOP!A:C,3,0)</f>
        <v>3076323</v>
      </c>
      <c r="G2" s="4">
        <f>D2-E2</f>
        <v>0</v>
      </c>
      <c r="H2" s="4" t="str">
        <f>$H$1&amp;F2</f>
        <v>，3076323</v>
      </c>
      <c r="I2" s="4" t="str">
        <f>VLOOKUP(A2,HOP!A:U,21,0)</f>
        <v>直连</v>
      </c>
    </row>
    <row r="3" s="4" customFormat="1" spans="1:9">
      <c r="A3" s="5">
        <v>999223321867356</v>
      </c>
      <c r="B3" s="6">
        <v>45023</v>
      </c>
      <c r="C3" s="6">
        <v>45024</v>
      </c>
      <c r="D3" s="4">
        <v>82</v>
      </c>
      <c r="E3" s="4" t="str">
        <f>VLOOKUP(A3,HOP!A:L,12,0)</f>
        <v>82.00</v>
      </c>
      <c r="F3" s="4" t="str">
        <f>VLOOKUP(A3,HOP!A:C,3,0)</f>
        <v>3167130</v>
      </c>
      <c r="G3" s="4">
        <f>D3-E3</f>
        <v>0</v>
      </c>
      <c r="H3" s="4" t="str">
        <f>$H$1&amp;F3</f>
        <v>，3167130</v>
      </c>
      <c r="I3" s="4" t="str">
        <f>VLOOKUP(A3,HOP!A:U,21,0)</f>
        <v>直采</v>
      </c>
    </row>
    <row r="4" s="4" customFormat="1" spans="1:9">
      <c r="A4" s="5">
        <v>999223422759174</v>
      </c>
      <c r="B4" s="6">
        <v>45021</v>
      </c>
      <c r="C4" s="6">
        <v>45024</v>
      </c>
      <c r="D4" s="4">
        <v>246</v>
      </c>
      <c r="E4" s="4" t="str">
        <f>VLOOKUP(A4,HOP!A:L,12,0)</f>
        <v>246.00</v>
      </c>
      <c r="F4" s="4" t="str">
        <f>VLOOKUP(A4,HOP!A:C,3,0)</f>
        <v>3185303</v>
      </c>
      <c r="G4" s="4">
        <f>D4-E4</f>
        <v>0</v>
      </c>
      <c r="H4" s="4" t="str">
        <f>$H$1&amp;F4</f>
        <v>，3185303</v>
      </c>
      <c r="I4" s="4" t="str">
        <f>VLOOKUP(A4,HOP!A:U,21,0)</f>
        <v>直采</v>
      </c>
    </row>
    <row r="5" s="4" customFormat="1" spans="1:9">
      <c r="A5" s="5">
        <v>999223461507283</v>
      </c>
      <c r="B5" s="6">
        <v>45022</v>
      </c>
      <c r="C5" s="6">
        <v>45024</v>
      </c>
      <c r="D5" s="4">
        <v>78</v>
      </c>
      <c r="E5" s="4" t="str">
        <f>VLOOKUP(A5,HOP!A:L,12,0)</f>
        <v>78.00</v>
      </c>
      <c r="F5" s="4" t="str">
        <f>VLOOKUP(A5,HOP!A:C,3,0)</f>
        <v>3193081</v>
      </c>
      <c r="G5" s="4">
        <f>D5-E5</f>
        <v>0</v>
      </c>
      <c r="H5" s="4" t="str">
        <f>$H$1&amp;F5</f>
        <v>，3193081</v>
      </c>
      <c r="I5" s="4" t="str">
        <f>VLOOKUP(A5,HOP!A:U,21,0)</f>
        <v>直采</v>
      </c>
    </row>
    <row r="6" s="4" customFormat="1" spans="1:9">
      <c r="A6" s="5">
        <v>999223523210240</v>
      </c>
      <c r="B6" s="6">
        <v>45023</v>
      </c>
      <c r="C6" s="6">
        <v>45024</v>
      </c>
      <c r="D6" s="4">
        <v>152</v>
      </c>
      <c r="E6" s="4" t="str">
        <f>VLOOKUP(A6,HOP!A:L,12,0)</f>
        <v>152.00</v>
      </c>
      <c r="F6" s="4" t="str">
        <f>VLOOKUP(A6,HOP!A:C,3,0)</f>
        <v>3204804</v>
      </c>
      <c r="G6" s="4">
        <f>D6-E6</f>
        <v>0</v>
      </c>
      <c r="H6" s="4" t="str">
        <f>$H$1&amp;F6</f>
        <v>，3204804</v>
      </c>
      <c r="I6" s="4" t="str">
        <f>VLOOKUP(A6,HOP!A:U,21,0)</f>
        <v>直连</v>
      </c>
    </row>
    <row r="7" s="4" customFormat="1" spans="1:9">
      <c r="A7" s="5">
        <v>23523480269</v>
      </c>
      <c r="B7" s="6">
        <v>45023</v>
      </c>
      <c r="C7" s="6">
        <v>45024</v>
      </c>
      <c r="D7" s="4">
        <v>25</v>
      </c>
      <c r="E7" s="4" t="str">
        <f>VLOOKUP(A7,HOP!A:L,12,0)</f>
        <v>25.00</v>
      </c>
      <c r="F7" s="4" t="str">
        <f>VLOOKUP(A7,HOP!A:C,3,0)</f>
        <v>3204984</v>
      </c>
      <c r="G7" s="4">
        <f>D7-E7</f>
        <v>0</v>
      </c>
      <c r="H7" s="4" t="str">
        <f>$H$1&amp;F7</f>
        <v>，3204984</v>
      </c>
      <c r="I7" s="4" t="str">
        <f>VLOOKUP(A7,HOP!A:U,21,0)</f>
        <v>直连</v>
      </c>
    </row>
    <row r="9" spans="4:4">
      <c r="D9" s="4">
        <f>SUM(D2:D8)</f>
        <v>1007</v>
      </c>
    </row>
    <row r="13" spans="1:4">
      <c r="A13" s="4" t="s">
        <v>64</v>
      </c>
      <c r="C13" s="4">
        <v>406</v>
      </c>
      <c r="D13" s="4">
        <v>3187.04</v>
      </c>
    </row>
    <row r="14" spans="1:4">
      <c r="A14" s="4" t="s">
        <v>65</v>
      </c>
      <c r="C14" s="4">
        <v>601</v>
      </c>
      <c r="D14" s="4">
        <v>4717.76</v>
      </c>
    </row>
    <row r="15" spans="1:4">
      <c r="A15" s="4" t="s">
        <v>66</v>
      </c>
      <c r="C15" s="4">
        <f>SUM(C13:C14)</f>
        <v>1007</v>
      </c>
      <c r="D15" s="4">
        <f>SUM(D13:D14)</f>
        <v>7904.8</v>
      </c>
    </row>
    <row r="16" spans="1:1">
      <c r="A16" s="4" t="s">
        <v>67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</row>
    <row r="2" s="1" customFormat="1" spans="1:22">
      <c r="A2" s="3">
        <v>999223321867356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30</v>
      </c>
      <c r="K2" s="1" t="s">
        <v>95</v>
      </c>
      <c r="L2" s="1" t="s">
        <v>95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999222969177161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91</v>
      </c>
      <c r="G3" s="1" t="s">
        <v>92</v>
      </c>
      <c r="H3" s="1" t="s">
        <v>93</v>
      </c>
      <c r="I3" s="1" t="s">
        <v>109</v>
      </c>
      <c r="J3" s="1" t="s">
        <v>30</v>
      </c>
      <c r="K3" s="1" t="s">
        <v>110</v>
      </c>
      <c r="L3" s="1" t="s">
        <v>110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111</v>
      </c>
      <c r="S3" s="1" t="s">
        <v>101</v>
      </c>
      <c r="T3" s="1" t="s">
        <v>102</v>
      </c>
      <c r="U3" s="1" t="s">
        <v>112</v>
      </c>
      <c r="V3" s="1" t="s">
        <v>113</v>
      </c>
    </row>
    <row r="4" s="1" customFormat="1" spans="1:22">
      <c r="A4" s="3">
        <v>999223422759174</v>
      </c>
      <c r="B4" s="1" t="s">
        <v>114</v>
      </c>
      <c r="C4" s="1" t="s">
        <v>115</v>
      </c>
      <c r="D4" s="1" t="s">
        <v>89</v>
      </c>
      <c r="E4" s="1" t="s">
        <v>116</v>
      </c>
      <c r="F4" s="1" t="s">
        <v>117</v>
      </c>
      <c r="G4" s="1" t="s">
        <v>92</v>
      </c>
      <c r="H4" s="1" t="s">
        <v>93</v>
      </c>
      <c r="I4" s="1" t="s">
        <v>118</v>
      </c>
      <c r="J4" s="1" t="s">
        <v>30</v>
      </c>
      <c r="K4" s="1" t="s">
        <v>119</v>
      </c>
      <c r="L4" s="1" t="s">
        <v>119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120</v>
      </c>
      <c r="S4" s="1" t="s">
        <v>101</v>
      </c>
      <c r="T4" s="1" t="s">
        <v>102</v>
      </c>
      <c r="U4" s="1" t="s">
        <v>103</v>
      </c>
      <c r="V4" s="1" t="s">
        <v>104</v>
      </c>
    </row>
    <row r="5" s="1" customFormat="1" spans="1:22">
      <c r="A5" s="3">
        <v>999223461507283</v>
      </c>
      <c r="B5" s="1" t="s">
        <v>121</v>
      </c>
      <c r="C5" s="1" t="s">
        <v>122</v>
      </c>
      <c r="D5" s="1" t="s">
        <v>123</v>
      </c>
      <c r="E5" s="1" t="s">
        <v>124</v>
      </c>
      <c r="F5" s="1" t="s">
        <v>125</v>
      </c>
      <c r="G5" s="1" t="s">
        <v>92</v>
      </c>
      <c r="H5" s="1" t="s">
        <v>93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128</v>
      </c>
      <c r="S5" s="1" t="s">
        <v>101</v>
      </c>
      <c r="T5" s="1" t="s">
        <v>102</v>
      </c>
      <c r="U5" s="1" t="s">
        <v>103</v>
      </c>
      <c r="V5" s="1" t="s">
        <v>104</v>
      </c>
    </row>
    <row r="6" s="1" customFormat="1" spans="1:22">
      <c r="A6" s="3">
        <v>999223523210240</v>
      </c>
      <c r="B6" s="1" t="s">
        <v>91</v>
      </c>
      <c r="C6" s="1" t="s">
        <v>129</v>
      </c>
      <c r="D6" s="1" t="s">
        <v>130</v>
      </c>
      <c r="E6" s="1" t="s">
        <v>131</v>
      </c>
      <c r="F6" s="1" t="s">
        <v>91</v>
      </c>
      <c r="G6" s="1" t="s">
        <v>92</v>
      </c>
      <c r="H6" s="1" t="s">
        <v>93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134</v>
      </c>
      <c r="S6" s="1" t="s">
        <v>101</v>
      </c>
      <c r="T6" s="1" t="s">
        <v>102</v>
      </c>
      <c r="U6" s="1" t="s">
        <v>112</v>
      </c>
      <c r="V6" s="1" t="s">
        <v>135</v>
      </c>
    </row>
    <row r="7" s="1" customFormat="1" spans="1:22">
      <c r="A7" s="3">
        <v>23523480269</v>
      </c>
      <c r="B7" s="1" t="s">
        <v>91</v>
      </c>
      <c r="C7" s="1" t="s">
        <v>136</v>
      </c>
      <c r="D7" s="1" t="s">
        <v>137</v>
      </c>
      <c r="E7" s="1" t="s">
        <v>138</v>
      </c>
      <c r="F7" s="1" t="s">
        <v>91</v>
      </c>
      <c r="G7" s="1" t="s">
        <v>92</v>
      </c>
      <c r="H7" s="1" t="s">
        <v>93</v>
      </c>
      <c r="I7" s="1" t="s">
        <v>139</v>
      </c>
      <c r="J7" s="1" t="s">
        <v>30</v>
      </c>
      <c r="K7" s="1" t="s">
        <v>140</v>
      </c>
      <c r="L7" s="1" t="s">
        <v>140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99</v>
      </c>
      <c r="R7" s="1" t="s">
        <v>141</v>
      </c>
      <c r="S7" s="1" t="s">
        <v>101</v>
      </c>
      <c r="T7" s="1" t="s">
        <v>102</v>
      </c>
      <c r="U7" s="1" t="s">
        <v>112</v>
      </c>
      <c r="V7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2023-04-11T06:03:39Z</dcterms:created>
  <dcterms:modified xsi:type="dcterms:W3CDTF">2023-04-11T06:09:58Z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97AF08FF20C545369131BF157BDD6635_12</vt:lpwstr>
  </property>
  <property fmtid="{D5CDD505-2E9C-101B-9397-08002B2CF9AE}" pid="3" name="KSOProductBuildVer">
    <vt:lpwstr>2052-11.1.0.14036</vt:lpwstr>
  </property>
</Properties>
</file>