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对账!$A$1:$I$7</definedName>
  </definedNames>
  <calcPr calcId="144525"/>
</workbook>
</file>

<file path=xl/sharedStrings.xml><?xml version="1.0" encoding="utf-8"?>
<sst xmlns="http://schemas.openxmlformats.org/spreadsheetml/2006/main" count="254" uniqueCount="146">
  <si>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</si>
  <si>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</si>
  <si>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</si>
  <si>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</si>
  <si>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</si>
  <si>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</si>
  <si>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</si>
  <si>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</si>
  <si>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</si>
  <si>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</si>
  <si>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</si>
  <si>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</si>
  <si>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</si>
  <si>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</si>
  <si>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</si>
  <si>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</si>
  <si>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</si>
  <si>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</si>
  <si>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</si>
  <si>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</si>
  <si>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</si>
  <si>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</si>
  <si>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</si>
  <si>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</si>
  <si>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</si>
  <si>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999222874830470	</t>
  </si>
  <si>
    <t>Ctrip</t>
  </si>
  <si>
    <t>正常</t>
  </si>
  <si>
    <t>[曼谷]曼谷宜必思尚品素坤逸康福酒店(Ibis Styles Bangkok Sukhumvit Phra Khanong)(17974084)</t>
  </si>
  <si>
    <t>标准大床房(至少连住2晚及以上)&lt;早餐&gt;</t>
  </si>
  <si>
    <t>USD</t>
  </si>
  <si>
    <t>Dang/Tai Chuong</t>
  </si>
  <si>
    <t>CA6352230410USD-W</t>
  </si>
  <si>
    <t>未提现</t>
  </si>
  <si>
    <t>携程开票</t>
  </si>
  <si>
    <t xml:space="preserve">3056199	</t>
  </si>
  <si>
    <t xml:space="preserve">999223164938283	</t>
  </si>
  <si>
    <t>[Na Chom Thian]芭堤雅万丽水疗度假酒店(Renaissance Pattaya Resort &amp; Spa)(9584279)</t>
  </si>
  <si>
    <t>豪华特大床房(带阳台)(至少连住2晚及以上)&lt;早餐&gt;</t>
  </si>
  <si>
    <t>JIA/JUN</t>
  </si>
  <si>
    <t xml:space="preserve">3129124	</t>
  </si>
  <si>
    <t xml:space="preserve">93143849	</t>
  </si>
  <si>
    <t xml:space="preserve">999223164967167	</t>
  </si>
  <si>
    <t>豪华双床房带阳台(至少连住2晚及以上)&lt;早餐&gt;</t>
  </si>
  <si>
    <t>YANG/LITING,LI/MINGQUN,ZHANG/YOUFEN</t>
  </si>
  <si>
    <t xml:space="preserve">3129140	</t>
  </si>
  <si>
    <t xml:space="preserve">93166428/93167983/93168202	</t>
  </si>
  <si>
    <t xml:space="preserve">999223260550003	</t>
  </si>
  <si>
    <t>[曼谷]曼谷大仓新颐饭店(The Okura Prestige Bangkok)(8193835)</t>
  </si>
  <si>
    <t>豪华转角双床房(至少连住2晚及以上)&lt;早餐&gt;</t>
  </si>
  <si>
    <t>ZHOU/SHUGE,ZHOU/MIN</t>
  </si>
  <si>
    <t xml:space="preserve">3154848	</t>
  </si>
  <si>
    <t xml:space="preserve">7010810	</t>
  </si>
  <si>
    <t xml:space="preserve">999223402581201	</t>
  </si>
  <si>
    <t>[蒂鲁伯蒂]幸运精选大岭 - 成员 ITC 酒店集团(Fortune Select Grand Ridge, Tirupati - Member ITC's Hotel Group)(44798513)</t>
  </si>
  <si>
    <t>至尊景观标准房(至少连住2晚及以上)&lt;早餐&gt;</t>
  </si>
  <si>
    <t>A/MURUGAPPAN</t>
  </si>
  <si>
    <t xml:space="preserve">3181072	</t>
  </si>
  <si>
    <t xml:space="preserve">7599735	</t>
  </si>
  <si>
    <t xml:space="preserve">999223409356013	</t>
  </si>
  <si>
    <t>[芭堤雅]石黛酒店 (政府卫生认证)(The Stay Hotel "SHA Certified")(44794322)</t>
  </si>
  <si>
    <t>高级双人房(至少连住2晚及以上)&lt;早餐&gt;</t>
  </si>
  <si>
    <t>SIGDEL/SURENDRA</t>
  </si>
  <si>
    <t xml:space="preserve">3183011	</t>
  </si>
  <si>
    <t xml:space="preserve">75771	</t>
  </si>
  <si>
    <t>,</t>
  </si>
  <si>
    <t>A230411090553911</t>
  </si>
  <si>
    <t>A230411090929911</t>
  </si>
  <si>
    <t>USD / THB 当前参考汇率: 34.323</t>
  </si>
  <si>
    <t>总计：2205 USD/
75682.22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</si>
  <si>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</si>
  <si>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</si>
  <si>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</si>
  <si>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</si>
  <si>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</si>
  <si>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</si>
  <si>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</si>
  <si>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</si>
  <si>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</si>
  <si>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</si>
  <si>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</si>
  <si>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</si>
  <si>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</si>
  <si>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</si>
  <si>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</si>
  <si>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</si>
  <si>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</si>
  <si>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</si>
  <si>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</si>
  <si>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</si>
  <si>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3183011</t>
  </si>
  <si>
    <t>石黛酒店</t>
  </si>
  <si>
    <t>SIGDEL SURENDRA</t>
  </si>
  <si>
    <t>2023-04-03</t>
  </si>
  <si>
    <t>2023-04-05</t>
  </si>
  <si>
    <t>退房日周结</t>
  </si>
  <si>
    <t>676.71</t>
  </si>
  <si>
    <t>98.00</t>
  </si>
  <si>
    <t>0</t>
  </si>
  <si>
    <t>0.00</t>
  </si>
  <si>
    <t>携程国际直连(CIT)</t>
  </si>
  <si>
    <t>01.011176</t>
  </si>
  <si>
    <t>2023-03-30 13:27:10</t>
  </si>
  <si>
    <t>否</t>
  </si>
  <si>
    <t>CIT(Thailand) CO,. Ltd</t>
  </si>
  <si>
    <t>直连</t>
  </si>
  <si>
    <t>泰国</t>
  </si>
  <si>
    <t>2023-03-13</t>
  </si>
  <si>
    <t>3129124</t>
  </si>
  <si>
    <t>芭堤雅万丽水疗度假酒店 - SHA Extra Plus 认证</t>
  </si>
  <si>
    <t>JIA JUN</t>
  </si>
  <si>
    <t>2023-04-04</t>
  </si>
  <si>
    <t>2023-04-06</t>
  </si>
  <si>
    <t>2249.31</t>
  </si>
  <si>
    <t>324.00</t>
  </si>
  <si>
    <t>2023-03-13 17:34:40</t>
  </si>
  <si>
    <t>直采</t>
  </si>
  <si>
    <t>2023-02-22</t>
  </si>
  <si>
    <t>3056199</t>
  </si>
  <si>
    <t>宜必思尚品曼谷素坤逸康福酒店</t>
  </si>
  <si>
    <t>Dang Tai Chuong</t>
  </si>
  <si>
    <t>2023-04-08</t>
  </si>
  <si>
    <t>662.18</t>
  </si>
  <si>
    <t>96.00</t>
  </si>
  <si>
    <t>2023-02-24 21:11:38</t>
  </si>
  <si>
    <t>2023-03-29</t>
  </si>
  <si>
    <t>3181072</t>
  </si>
  <si>
    <t>幸运精选大岭 - 成员 ITC 酒店集团</t>
  </si>
  <si>
    <t>A MURUGAPPAN</t>
  </si>
  <si>
    <t>1385.73</t>
  </si>
  <si>
    <t>201.00</t>
  </si>
  <si>
    <t>2023-03-29 18:41:28</t>
  </si>
  <si>
    <t>印度</t>
  </si>
  <si>
    <t>2023-03-19</t>
  </si>
  <si>
    <t>3154848</t>
  </si>
  <si>
    <t>曼谷大仓新颐饭店</t>
  </si>
  <si>
    <t>ZHOU SHUGE,ZHOU MIN</t>
  </si>
  <si>
    <t>2023-04-01</t>
  </si>
  <si>
    <t>3548.76</t>
  </si>
  <si>
    <t>514.00</t>
  </si>
  <si>
    <t>2023-03-20 16:22:03</t>
  </si>
  <si>
    <t>3129140</t>
  </si>
  <si>
    <t>YANG LITING,LI MINGQUN,ZHANG YOUFEN</t>
  </si>
  <si>
    <t>6747.92</t>
  </si>
  <si>
    <t>972.00</t>
  </si>
  <si>
    <t>2023-03-13 17:44:58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</si>
</sst>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</xdr:row>
      <xdr:rowOff>91440</xdr:rowOff>
    </xdr:from>
    <xdr:to>
      <xdr:col>14</xdr:col>
      <xdr:colOff>466725</xdr:colOff>
      <xdr:row>47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383280"/>
          <a:ext cx="9491345" cy="531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14</xdr:col>
      <xdr:colOff>172720</xdr:colOff>
      <xdr:row>64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607040"/>
          <a:ext cx="9197975" cy="1240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N17" sqref="N17"/>
    </sheetView>
  </sheetViews>
  <sheetFormatPr defaultColWidth="9" defaultRowHeight="14.4" outlineLevelRow="6"/>
  <cols>
    <col min="1" max="17" width="9" style="4"/>
    <col min="18" max="19" width="10.7777777777778" style="7"/>
    <col min="20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7" t="s">
        <v>17</v>
      </c>
      <c r="S1" s="7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45022</v>
      </c>
      <c r="G2" s="6">
        <v>45024</v>
      </c>
      <c r="H2" s="4">
        <v>1</v>
      </c>
      <c r="I2" s="4">
        <v>2</v>
      </c>
      <c r="J2" s="4">
        <v>2</v>
      </c>
      <c r="K2" s="4" t="s">
        <v>30</v>
      </c>
      <c r="L2" s="4">
        <v>96</v>
      </c>
      <c r="M2" s="4">
        <v>96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44979</v>
      </c>
      <c r="S2" s="7">
        <v>45026</v>
      </c>
      <c r="T2" s="4" t="s">
        <v>34</v>
      </c>
      <c r="U2" s="4">
        <v>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45020</v>
      </c>
      <c r="G3" s="6">
        <v>45022</v>
      </c>
      <c r="H3" s="4">
        <v>1</v>
      </c>
      <c r="I3" s="4">
        <v>2</v>
      </c>
      <c r="J3" s="4">
        <v>2</v>
      </c>
      <c r="K3" s="4" t="s">
        <v>30</v>
      </c>
      <c r="L3" s="4">
        <v>324</v>
      </c>
      <c r="M3" s="4">
        <v>324</v>
      </c>
      <c r="N3" s="4" t="s">
        <v>39</v>
      </c>
      <c r="O3" s="4" t="s">
        <v>32</v>
      </c>
      <c r="P3" s="4" t="s">
        <v>33</v>
      </c>
      <c r="Q3" s="4">
        <v>0</v>
      </c>
      <c r="R3" s="7">
        <v>44998</v>
      </c>
      <c r="S3" s="7">
        <v>45026</v>
      </c>
      <c r="T3" s="4" t="s">
        <v>34</v>
      </c>
      <c r="U3" s="4">
        <v>324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37</v>
      </c>
      <c r="E4" s="4" t="s">
        <v>43</v>
      </c>
      <c r="F4" s="6">
        <v>45020</v>
      </c>
      <c r="G4" s="6">
        <v>45022</v>
      </c>
      <c r="H4" s="4">
        <v>3</v>
      </c>
      <c r="I4" s="4">
        <v>2</v>
      </c>
      <c r="J4" s="4">
        <v>6</v>
      </c>
      <c r="K4" s="4" t="s">
        <v>30</v>
      </c>
      <c r="L4" s="4">
        <v>972</v>
      </c>
      <c r="M4" s="4">
        <v>972</v>
      </c>
      <c r="N4" s="4" t="s">
        <v>44</v>
      </c>
      <c r="O4" s="4" t="s">
        <v>32</v>
      </c>
      <c r="P4" s="4" t="s">
        <v>33</v>
      </c>
      <c r="Q4" s="4">
        <v>0</v>
      </c>
      <c r="R4" s="7">
        <v>44998</v>
      </c>
      <c r="S4" s="7">
        <v>45026</v>
      </c>
      <c r="T4" s="4" t="s">
        <v>34</v>
      </c>
      <c r="U4" s="4">
        <v>972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45017</v>
      </c>
      <c r="G5" s="6">
        <v>45019</v>
      </c>
      <c r="H5" s="4">
        <v>1</v>
      </c>
      <c r="I5" s="4">
        <v>2</v>
      </c>
      <c r="J5" s="4">
        <v>2</v>
      </c>
      <c r="K5" s="4" t="s">
        <v>30</v>
      </c>
      <c r="L5" s="4">
        <v>514</v>
      </c>
      <c r="M5" s="4">
        <v>514</v>
      </c>
      <c r="N5" s="4" t="s">
        <v>50</v>
      </c>
      <c r="O5" s="4" t="s">
        <v>32</v>
      </c>
      <c r="P5" s="4" t="s">
        <v>33</v>
      </c>
      <c r="Q5" s="4">
        <v>0</v>
      </c>
      <c r="R5" s="7">
        <v>45004</v>
      </c>
      <c r="S5" s="7">
        <v>45026</v>
      </c>
      <c r="T5" s="4" t="s">
        <v>34</v>
      </c>
      <c r="U5" s="4">
        <v>514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45022</v>
      </c>
      <c r="G6" s="6">
        <v>45024</v>
      </c>
      <c r="H6" s="4">
        <v>1</v>
      </c>
      <c r="I6" s="4">
        <v>2</v>
      </c>
      <c r="J6" s="4">
        <v>2</v>
      </c>
      <c r="K6" s="4" t="s">
        <v>30</v>
      </c>
      <c r="L6" s="4">
        <v>201</v>
      </c>
      <c r="M6" s="4">
        <v>201</v>
      </c>
      <c r="N6" s="4" t="s">
        <v>56</v>
      </c>
      <c r="O6" s="4" t="s">
        <v>32</v>
      </c>
      <c r="P6" s="4" t="s">
        <v>33</v>
      </c>
      <c r="Q6" s="4">
        <v>0</v>
      </c>
      <c r="R6" s="7">
        <v>45014</v>
      </c>
      <c r="S6" s="7">
        <v>45026</v>
      </c>
      <c r="T6" s="4" t="s">
        <v>34</v>
      </c>
      <c r="U6" s="4">
        <v>201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45019</v>
      </c>
      <c r="G7" s="6">
        <v>45021</v>
      </c>
      <c r="H7" s="4">
        <v>1</v>
      </c>
      <c r="I7" s="4">
        <v>2</v>
      </c>
      <c r="J7" s="4">
        <v>2</v>
      </c>
      <c r="K7" s="4" t="s">
        <v>30</v>
      </c>
      <c r="L7" s="4">
        <v>98</v>
      </c>
      <c r="M7" s="4">
        <v>98</v>
      </c>
      <c r="N7" s="4" t="s">
        <v>62</v>
      </c>
      <c r="O7" s="4" t="s">
        <v>32</v>
      </c>
      <c r="P7" s="4" t="s">
        <v>33</v>
      </c>
      <c r="Q7" s="4">
        <v>0</v>
      </c>
      <c r="R7" s="7">
        <v>45015</v>
      </c>
      <c r="S7" s="7">
        <v>45026</v>
      </c>
      <c r="T7" s="4" t="s">
        <v>34</v>
      </c>
      <c r="U7" s="4">
        <v>98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15" sqref="E15"/>
    </sheetView>
  </sheetViews>
  <sheetFormatPr defaultColWidth="9" defaultRowHeight="14.4"/>
  <cols>
    <col min="1" max="1" width="12.8888888888889" style="4"/>
    <col min="2" max="2" width="9.37962962962963" style="4"/>
    <col min="3" max="4" width="9.66666666666667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999222874830470</v>
      </c>
      <c r="B2" s="6">
        <v>45022</v>
      </c>
      <c r="C2" s="6">
        <v>45024</v>
      </c>
      <c r="D2" s="4">
        <v>96</v>
      </c>
      <c r="E2" s="4" t="str">
        <f>VLOOKUP(A2,HOP!A:L,12,0)</f>
        <v>96.00</v>
      </c>
      <c r="F2" s="4" t="str">
        <f>VLOOKUP(A2,HOP!A:C,3,0)</f>
        <v>3056199</v>
      </c>
      <c r="G2" s="4">
        <f>D2-E2</f>
        <v>0</v>
      </c>
      <c r="H2" s="4" t="str">
        <f>$H$1&amp;F2</f>
        <v>,3056199</v>
      </c>
      <c r="I2" s="4" t="str">
        <f>VLOOKUP(A2,HOP!A:U,21,0)</f>
        <v>直采</v>
      </c>
    </row>
    <row r="3" s="4" customFormat="1" spans="1:9">
      <c r="A3" s="5">
        <v>999223164938283</v>
      </c>
      <c r="B3" s="6">
        <v>45020</v>
      </c>
      <c r="C3" s="6">
        <v>45022</v>
      </c>
      <c r="D3" s="4">
        <v>324</v>
      </c>
      <c r="E3" s="4" t="str">
        <f>VLOOKUP(A3,HOP!A:L,12,0)</f>
        <v>324.00</v>
      </c>
      <c r="F3" s="4" t="str">
        <f>VLOOKUP(A3,HOP!A:C,3,0)</f>
        <v>3129124</v>
      </c>
      <c r="G3" s="4">
        <f>D3-E3</f>
        <v>0</v>
      </c>
      <c r="H3" s="4" t="str">
        <f>$H$1&amp;F3</f>
        <v>,3129124</v>
      </c>
      <c r="I3" s="4" t="str">
        <f>VLOOKUP(A3,HOP!A:U,21,0)</f>
        <v>直采</v>
      </c>
    </row>
    <row r="4" s="4" customFormat="1" spans="1:9">
      <c r="A4" s="5">
        <v>999223164967167</v>
      </c>
      <c r="B4" s="6">
        <v>45020</v>
      </c>
      <c r="C4" s="6">
        <v>45022</v>
      </c>
      <c r="D4" s="4">
        <v>972</v>
      </c>
      <c r="E4" s="4" t="str">
        <f>VLOOKUP(A4,HOP!A:L,12,0)</f>
        <v>972.00</v>
      </c>
      <c r="F4" s="4" t="str">
        <f>VLOOKUP(A4,HOP!A:C,3,0)</f>
        <v>3129140</v>
      </c>
      <c r="G4" s="4">
        <f>D4-E4</f>
        <v>0</v>
      </c>
      <c r="H4" s="4" t="str">
        <f>$H$1&amp;F4</f>
        <v>,3129140</v>
      </c>
      <c r="I4" s="4" t="str">
        <f>VLOOKUP(A4,HOP!A:U,21,0)</f>
        <v>直采</v>
      </c>
    </row>
    <row r="5" s="4" customFormat="1" spans="1:9">
      <c r="A5" s="5">
        <v>999223260550003</v>
      </c>
      <c r="B5" s="6">
        <v>45017</v>
      </c>
      <c r="C5" s="6">
        <v>45019</v>
      </c>
      <c r="D5" s="4">
        <v>514</v>
      </c>
      <c r="E5" s="4" t="str">
        <f>VLOOKUP(A5,HOP!A:L,12,0)</f>
        <v>514.00</v>
      </c>
      <c r="F5" s="4" t="str">
        <f>VLOOKUP(A5,HOP!A:C,3,0)</f>
        <v>3154848</v>
      </c>
      <c r="G5" s="4">
        <f>D5-E5</f>
        <v>0</v>
      </c>
      <c r="H5" s="4" t="str">
        <f>$H$1&amp;F5</f>
        <v>,3154848</v>
      </c>
      <c r="I5" s="4" t="str">
        <f>VLOOKUP(A5,HOP!A:U,21,0)</f>
        <v>直采</v>
      </c>
    </row>
    <row r="6" s="4" customFormat="1" spans="1:9">
      <c r="A6" s="5">
        <v>999223402581201</v>
      </c>
      <c r="B6" s="6">
        <v>45022</v>
      </c>
      <c r="C6" s="6">
        <v>45024</v>
      </c>
      <c r="D6" s="4">
        <v>201</v>
      </c>
      <c r="E6" s="4" t="str">
        <f>VLOOKUP(A6,HOP!A:L,12,0)</f>
        <v>201.00</v>
      </c>
      <c r="F6" s="4" t="str">
        <f>VLOOKUP(A6,HOP!A:C,3,0)</f>
        <v>3181072</v>
      </c>
      <c r="G6" s="4">
        <f>D6-E6</f>
        <v>0</v>
      </c>
      <c r="H6" s="4" t="str">
        <f>$H$1&amp;F6</f>
        <v>,3181072</v>
      </c>
      <c r="I6" s="4" t="str">
        <f>VLOOKUP(A6,HOP!A:U,21,0)</f>
        <v>直连</v>
      </c>
    </row>
    <row r="7" s="4" customFormat="1" spans="1:9">
      <c r="A7" s="5">
        <v>999223409356013</v>
      </c>
      <c r="B7" s="6">
        <v>45019</v>
      </c>
      <c r="C7" s="6">
        <v>45021</v>
      </c>
      <c r="D7" s="4">
        <v>98</v>
      </c>
      <c r="E7" s="4" t="str">
        <f>VLOOKUP(A7,HOP!A:L,12,0)</f>
        <v>98.00</v>
      </c>
      <c r="F7" s="4" t="str">
        <f>VLOOKUP(A7,HOP!A:C,3,0)</f>
        <v>3183011</v>
      </c>
      <c r="G7" s="4">
        <f>D7-E7</f>
        <v>0</v>
      </c>
      <c r="H7" s="4" t="str">
        <f>$H$1&amp;F7</f>
        <v>,3183011</v>
      </c>
      <c r="I7" s="4" t="str">
        <f>VLOOKUP(A7,HOP!A:U,21,0)</f>
        <v>直连</v>
      </c>
    </row>
    <row r="9" spans="4:4">
      <c r="D9" s="4">
        <f>SUM(D2:D8)</f>
        <v>2205</v>
      </c>
    </row>
    <row r="14" spans="1:3">
      <c r="A14" s="4" t="s">
        <v>66</v>
      </c>
      <c r="B14" s="4">
        <v>1906</v>
      </c>
      <c r="C14" s="4">
        <v>65419.64</v>
      </c>
    </row>
    <row r="15" spans="1:3">
      <c r="A15" s="4" t="s">
        <v>67</v>
      </c>
      <c r="B15" s="4">
        <v>299</v>
      </c>
      <c r="C15" s="4">
        <v>10262.58</v>
      </c>
    </row>
    <row r="16" spans="1:1">
      <c r="A16" s="4" t="s">
        <v>68</v>
      </c>
    </row>
    <row r="17" spans="1:1">
      <c r="A17" s="4" t="s">
        <v>69</v>
      </c>
    </row>
  </sheetData>
  <autoFilter ref="A1:I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2" sqref="D12"/>
    </sheetView>
  </sheetViews>
  <sheetFormatPr defaultColWidth="9" defaultRowHeight="14.4" outlineLevelRow="6"/>
  <cols>
    <col min="1" max="1" width="12.8888888888889"/>
  </cols>
  <sheetData>
    <row r="1" spans="1:22">
      <c r="A1" s="1" t="s">
        <v>70</v>
      </c>
      <c r="B1" s="1" t="s">
        <v>71</v>
      </c>
      <c r="C1" s="1" t="s">
        <v>72</v>
      </c>
      <c r="D1" s="1" t="s">
        <v>73</v>
      </c>
      <c r="E1" s="1" t="s">
        <v>13</v>
      </c>
      <c r="F1" s="1" t="s">
        <v>5</v>
      </c>
      <c r="G1" s="1" t="s">
        <v>6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 t="s">
        <v>82</v>
      </c>
      <c r="Q1" s="1" t="s">
        <v>83</v>
      </c>
      <c r="R1" s="1" t="s">
        <v>84</v>
      </c>
      <c r="S1" s="1" t="s">
        <v>85</v>
      </c>
      <c r="T1" s="1" t="s">
        <v>86</v>
      </c>
      <c r="U1" s="1" t="s">
        <v>87</v>
      </c>
      <c r="V1" s="1" t="s">
        <v>88</v>
      </c>
    </row>
    <row r="2" spans="1:22">
      <c r="A2" s="2">
        <v>999223409356013</v>
      </c>
      <c r="B2" s="3" t="s">
        <v>89</v>
      </c>
      <c r="C2" s="3" t="s">
        <v>90</v>
      </c>
      <c r="D2" s="3" t="s">
        <v>91</v>
      </c>
      <c r="E2" s="3" t="s">
        <v>92</v>
      </c>
      <c r="F2" s="3" t="s">
        <v>93</v>
      </c>
      <c r="G2" s="3" t="s">
        <v>94</v>
      </c>
      <c r="H2" s="3" t="s">
        <v>95</v>
      </c>
      <c r="I2" s="3" t="s">
        <v>96</v>
      </c>
      <c r="J2" s="3" t="s">
        <v>30</v>
      </c>
      <c r="K2" s="3" t="s">
        <v>97</v>
      </c>
      <c r="L2" s="3" t="s">
        <v>97</v>
      </c>
      <c r="M2" s="3" t="s">
        <v>98</v>
      </c>
      <c r="N2" s="3" t="s">
        <v>98</v>
      </c>
      <c r="O2" s="3" t="s">
        <v>99</v>
      </c>
      <c r="P2" s="3" t="s">
        <v>100</v>
      </c>
      <c r="Q2" s="3" t="s">
        <v>101</v>
      </c>
      <c r="R2" s="3" t="s">
        <v>102</v>
      </c>
      <c r="S2" s="3" t="s">
        <v>103</v>
      </c>
      <c r="T2" s="3" t="s">
        <v>104</v>
      </c>
      <c r="U2" s="3" t="s">
        <v>105</v>
      </c>
      <c r="V2" s="3" t="s">
        <v>106</v>
      </c>
    </row>
    <row r="3" spans="1:22">
      <c r="A3" s="2">
        <v>999223164938283</v>
      </c>
      <c r="B3" s="3" t="s">
        <v>107</v>
      </c>
      <c r="C3" s="3" t="s">
        <v>108</v>
      </c>
      <c r="D3" s="3" t="s">
        <v>109</v>
      </c>
      <c r="E3" s="3" t="s">
        <v>110</v>
      </c>
      <c r="F3" s="3" t="s">
        <v>111</v>
      </c>
      <c r="G3" s="3" t="s">
        <v>112</v>
      </c>
      <c r="H3" s="3" t="s">
        <v>95</v>
      </c>
      <c r="I3" s="3" t="s">
        <v>113</v>
      </c>
      <c r="J3" s="3" t="s">
        <v>30</v>
      </c>
      <c r="K3" s="3" t="s">
        <v>114</v>
      </c>
      <c r="L3" s="3" t="s">
        <v>114</v>
      </c>
      <c r="M3" s="3" t="s">
        <v>98</v>
      </c>
      <c r="N3" s="3" t="s">
        <v>98</v>
      </c>
      <c r="O3" s="3" t="s">
        <v>99</v>
      </c>
      <c r="P3" s="3" t="s">
        <v>100</v>
      </c>
      <c r="Q3" s="3" t="s">
        <v>101</v>
      </c>
      <c r="R3" s="3" t="s">
        <v>115</v>
      </c>
      <c r="S3" s="3" t="s">
        <v>103</v>
      </c>
      <c r="T3" s="3" t="s">
        <v>104</v>
      </c>
      <c r="U3" s="3" t="s">
        <v>116</v>
      </c>
      <c r="V3" s="3" t="s">
        <v>106</v>
      </c>
    </row>
    <row r="4" spans="1:22">
      <c r="A4" s="2">
        <v>999222874830470</v>
      </c>
      <c r="B4" s="3" t="s">
        <v>117</v>
      </c>
      <c r="C4" s="3" t="s">
        <v>118</v>
      </c>
      <c r="D4" s="3" t="s">
        <v>119</v>
      </c>
      <c r="E4" s="3" t="s">
        <v>120</v>
      </c>
      <c r="F4" s="3" t="s">
        <v>112</v>
      </c>
      <c r="G4" s="3" t="s">
        <v>121</v>
      </c>
      <c r="H4" s="3" t="s">
        <v>95</v>
      </c>
      <c r="I4" s="3" t="s">
        <v>122</v>
      </c>
      <c r="J4" s="3" t="s">
        <v>30</v>
      </c>
      <c r="K4" s="3" t="s">
        <v>123</v>
      </c>
      <c r="L4" s="3" t="s">
        <v>123</v>
      </c>
      <c r="M4" s="3" t="s">
        <v>98</v>
      </c>
      <c r="N4" s="3" t="s">
        <v>98</v>
      </c>
      <c r="O4" s="3" t="s">
        <v>99</v>
      </c>
      <c r="P4" s="3" t="s">
        <v>100</v>
      </c>
      <c r="Q4" s="3" t="s">
        <v>101</v>
      </c>
      <c r="R4" s="3" t="s">
        <v>124</v>
      </c>
      <c r="S4" s="3" t="s">
        <v>103</v>
      </c>
      <c r="T4" s="3" t="s">
        <v>104</v>
      </c>
      <c r="U4" s="3" t="s">
        <v>116</v>
      </c>
      <c r="V4" s="3" t="s">
        <v>106</v>
      </c>
    </row>
    <row r="5" spans="1:22">
      <c r="A5" s="2">
        <v>999223402581201</v>
      </c>
      <c r="B5" s="3" t="s">
        <v>125</v>
      </c>
      <c r="C5" s="3" t="s">
        <v>126</v>
      </c>
      <c r="D5" s="3" t="s">
        <v>127</v>
      </c>
      <c r="E5" s="3" t="s">
        <v>128</v>
      </c>
      <c r="F5" s="3" t="s">
        <v>112</v>
      </c>
      <c r="G5" s="3" t="s">
        <v>121</v>
      </c>
      <c r="H5" s="3" t="s">
        <v>95</v>
      </c>
      <c r="I5" s="3" t="s">
        <v>129</v>
      </c>
      <c r="J5" s="3" t="s">
        <v>30</v>
      </c>
      <c r="K5" s="3" t="s">
        <v>130</v>
      </c>
      <c r="L5" s="3" t="s">
        <v>130</v>
      </c>
      <c r="M5" s="3" t="s">
        <v>98</v>
      </c>
      <c r="N5" s="3" t="s">
        <v>98</v>
      </c>
      <c r="O5" s="3" t="s">
        <v>99</v>
      </c>
      <c r="P5" s="3" t="s">
        <v>100</v>
      </c>
      <c r="Q5" s="3" t="s">
        <v>101</v>
      </c>
      <c r="R5" s="3" t="s">
        <v>131</v>
      </c>
      <c r="S5" s="3" t="s">
        <v>103</v>
      </c>
      <c r="T5" s="3" t="s">
        <v>104</v>
      </c>
      <c r="U5" s="3" t="s">
        <v>105</v>
      </c>
      <c r="V5" s="3" t="s">
        <v>132</v>
      </c>
    </row>
    <row r="6" spans="1:22">
      <c r="A6" s="2">
        <v>999223260550003</v>
      </c>
      <c r="B6" s="3" t="s">
        <v>133</v>
      </c>
      <c r="C6" s="3" t="s">
        <v>134</v>
      </c>
      <c r="D6" s="3" t="s">
        <v>135</v>
      </c>
      <c r="E6" s="3" t="s">
        <v>136</v>
      </c>
      <c r="F6" s="3" t="s">
        <v>137</v>
      </c>
      <c r="G6" s="3" t="s">
        <v>93</v>
      </c>
      <c r="H6" s="3" t="s">
        <v>95</v>
      </c>
      <c r="I6" s="3" t="s">
        <v>138</v>
      </c>
      <c r="J6" s="3" t="s">
        <v>30</v>
      </c>
      <c r="K6" s="3" t="s">
        <v>139</v>
      </c>
      <c r="L6" s="3" t="s">
        <v>139</v>
      </c>
      <c r="M6" s="3" t="s">
        <v>98</v>
      </c>
      <c r="N6" s="3" t="s">
        <v>98</v>
      </c>
      <c r="O6" s="3" t="s">
        <v>99</v>
      </c>
      <c r="P6" s="3" t="s">
        <v>100</v>
      </c>
      <c r="Q6" s="3" t="s">
        <v>101</v>
      </c>
      <c r="R6" s="3" t="s">
        <v>140</v>
      </c>
      <c r="S6" s="3" t="s">
        <v>103</v>
      </c>
      <c r="T6" s="3" t="s">
        <v>104</v>
      </c>
      <c r="U6" s="3" t="s">
        <v>116</v>
      </c>
      <c r="V6" s="3" t="s">
        <v>106</v>
      </c>
    </row>
    <row r="7" spans="1:22">
      <c r="A7" s="2">
        <v>999223164967167</v>
      </c>
      <c r="B7" s="3" t="s">
        <v>107</v>
      </c>
      <c r="C7" s="3" t="s">
        <v>141</v>
      </c>
      <c r="D7" s="3" t="s">
        <v>109</v>
      </c>
      <c r="E7" s="3" t="s">
        <v>142</v>
      </c>
      <c r="F7" s="3" t="s">
        <v>111</v>
      </c>
      <c r="G7" s="3" t="s">
        <v>112</v>
      </c>
      <c r="H7" s="3" t="s">
        <v>95</v>
      </c>
      <c r="I7" s="3" t="s">
        <v>143</v>
      </c>
      <c r="J7" s="3" t="s">
        <v>30</v>
      </c>
      <c r="K7" s="3" t="s">
        <v>144</v>
      </c>
      <c r="L7" s="3" t="s">
        <v>144</v>
      </c>
      <c r="M7" s="3" t="s">
        <v>98</v>
      </c>
      <c r="N7" s="3" t="s">
        <v>98</v>
      </c>
      <c r="O7" s="3" t="s">
        <v>99</v>
      </c>
      <c r="P7" s="3" t="s">
        <v>100</v>
      </c>
      <c r="Q7" s="3" t="s">
        <v>101</v>
      </c>
      <c r="R7" s="3" t="s">
        <v>145</v>
      </c>
      <c r="S7" s="3" t="s">
        <v>103</v>
      </c>
      <c r="T7" s="3" t="s">
        <v>104</v>
      </c>
      <c r="U7" s="3" t="s">
        <v>116</v>
      </c>
      <c r="V7" s="3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2023-04-10T09:52:00Z</dcterms:created>
  <dcterms:modified xsi:type="dcterms:W3CDTF">2023-04-11T01:14:09Z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B8EF232DFCC64F2CB627A41F46A87744_13</vt:lpwstr>
  </property>
  <property fmtid="{D5CDD505-2E9C-101B-9397-08002B2CF9AE}" pid="3" name="KSOProductBuildVer">
    <vt:lpwstr>2052-11.1.0.14036</vt:lpwstr>
  </property>
</Properties>
</file>