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对账!$A$1:$X$34</definedName>
  </definedNames>
  <calcPr calcId="144525"/>
</workbook>
</file>

<file path=xl/sharedStrings.xml><?xml version="1.0" encoding="utf-8"?>
<sst xmlns="http://schemas.openxmlformats.org/spreadsheetml/2006/main" count="1032" uniqueCount="327">
  <si>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</si>
  <si>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</si>
  <si>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</si>
  <si>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</si>
  <si>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</si>
  <si>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</si>
  <si>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</si>
  <si>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</si>
  <si>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</si>
  <si>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</si>
  <si>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</si>
  <si>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</si>
  <si>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</si>
  <si>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</si>
  <si>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</si>
  <si>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</si>
  <si>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</si>
  <si>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</si>
  <si>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</si>
  <si>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</si>
  <si>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</si>
  <si>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</si>
  <si>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</si>
  <si>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</si>
  <si>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</si>
  <si>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999222856856621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</si>
  <si>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</si>
  <si>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</si>
  <si>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</si>
  <si>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</si>
  <si>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</si>
  <si>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杨启挺,吴荣龙,刘瑞森,林邦羽,杨恒青</t>
  </si>
  <si>
    <t>CA363230408CNY</t>
  </si>
  <si>
    <t>未提现</t>
  </si>
  <si>
    <t>携程开票</t>
  </si>
  <si>
    <t xml:space="preserve">	</t>
  </si>
  <si>
    <t xml:space="preserve">999222856884552	</t>
  </si>
  <si>
    <t>商务江景双床房&lt;特惠专享&gt;&lt;双人入住&gt;&lt;日历房套餐高价值&gt;&lt;双早&gt;&lt;新酒店礼盒&gt;</t>
  </si>
  <si>
    <t>陈宏欢</t>
  </si>
  <si>
    <t>取消</t>
  </si>
  <si>
    <t xml:space="preserve">999222968310427	</t>
  </si>
  <si>
    <t>[香港]铜锣湾迷你精品酒店(Mini Hotel Causeway Bay)(788891)</t>
  </si>
  <si>
    <t>迷你客房&lt;双人入住&gt;&lt;内宾&gt;&lt;预付&gt;&lt;无早&gt;</t>
  </si>
  <si>
    <t>LI/RUIYUAN</t>
  </si>
  <si>
    <t xml:space="preserve">3075957	</t>
  </si>
  <si>
    <t xml:space="preserve">MTN-4908936743540714949	</t>
  </si>
  <si>
    <t xml:space="preserve">999223038481987	</t>
  </si>
  <si>
    <t>LIU/YAN</t>
  </si>
  <si>
    <t xml:space="preserve">3097342	</t>
  </si>
  <si>
    <t xml:space="preserve">MTN-4908932404518090181	</t>
  </si>
  <si>
    <t xml:space="preserve">999223046437777	</t>
  </si>
  <si>
    <t>BIAN/SHAOZHI</t>
  </si>
  <si>
    <t xml:space="preserve">3098875	</t>
  </si>
  <si>
    <t xml:space="preserve">MTN-4908932407329368517	</t>
  </si>
  <si>
    <t xml:space="preserve">999223084228951	</t>
  </si>
  <si>
    <t>[香港]香港九龙海逸君绰酒店(Harbour Grand Kowloon)(17095949)</t>
  </si>
  <si>
    <t>高级客房(至少提前5天预订)&lt;双人入住&gt;&lt;内宾&gt;&lt;无早&gt;</t>
  </si>
  <si>
    <t>ZHU/FANGQUN</t>
  </si>
  <si>
    <t xml:space="preserve">3109020	</t>
  </si>
  <si>
    <t xml:space="preserve">999223098698411	</t>
  </si>
  <si>
    <t>ZHANG/PENGFEI</t>
  </si>
  <si>
    <t xml:space="preserve">999223106087946	</t>
  </si>
  <si>
    <t>[香港]香港富荟上环酒店(iclub Sheung Wan Hotel)(17083860)</t>
  </si>
  <si>
    <t>卓荟&lt;双人入住&gt;&lt;内宾&gt;&lt;预付&gt;&lt;无早&gt;</t>
  </si>
  <si>
    <t>JIANG/FEIHONG,HE/TONGTONG</t>
  </si>
  <si>
    <t xml:space="preserve">3114967	</t>
  </si>
  <si>
    <t xml:space="preserve">10859370	</t>
  </si>
  <si>
    <t xml:space="preserve">999223183016561	</t>
  </si>
  <si>
    <t>高级客房(至少连住2晚及以上)&lt;特惠&gt;&lt;双人入住&gt;&lt;内宾&gt;&lt;无早&gt;</t>
  </si>
  <si>
    <t>LIU/PING</t>
  </si>
  <si>
    <t xml:space="preserve">3134056	</t>
  </si>
  <si>
    <t xml:space="preserve">999223248967209	</t>
  </si>
  <si>
    <t>[香港]香港帝国酒店(Imperial Hotel)(808817)</t>
  </si>
  <si>
    <t>高级房&lt;双人入住&gt;&lt;内宾&gt;&lt;预付&gt;&lt;无早&gt;</t>
  </si>
  <si>
    <t>Guo/Jinjin,Li/Xiuzhu</t>
  </si>
  <si>
    <t xml:space="preserve">3152420	</t>
  </si>
  <si>
    <t xml:space="preserve">HTL-WBD-388735415	</t>
  </si>
  <si>
    <t xml:space="preserve">999223260552883	</t>
  </si>
  <si>
    <t>[香港]香港珀丽酒店(Rosedale Hotel Hong Kong)(1959488)</t>
  </si>
  <si>
    <t>高级房&lt;双人入住&gt;&lt;内宾&gt;&lt;预付&gt;&lt;双早&gt;</t>
  </si>
  <si>
    <t>WU/JUN</t>
  </si>
  <si>
    <t xml:space="preserve">3154849	</t>
  </si>
  <si>
    <t xml:space="preserve">9148211293435	</t>
  </si>
  <si>
    <t xml:space="preserve">999223260569359	</t>
  </si>
  <si>
    <t>WANG/WENKE</t>
  </si>
  <si>
    <t xml:space="preserve">3154854	</t>
  </si>
  <si>
    <t xml:space="preserve">999223321999878	</t>
  </si>
  <si>
    <t>[广州]广州阳光酒店(9848021)</t>
  </si>
  <si>
    <t>行政大床房&lt;双人入住&gt;&lt;内宾&gt;&lt;预付&gt;&lt;无早&gt;</t>
  </si>
  <si>
    <t>裴艳华</t>
  </si>
  <si>
    <t xml:space="preserve">3167155	</t>
  </si>
  <si>
    <t xml:space="preserve">230323205986034093	</t>
  </si>
  <si>
    <t xml:space="preserve">999223078100097	</t>
  </si>
  <si>
    <t>[香港]香港都会海逸酒店(Harbour Plaza Metropolis)(5347164)</t>
  </si>
  <si>
    <t>高级房&lt;连住两晚及以上&gt;&lt;特惠专享&gt;&lt;双人入住&gt;&lt;内宾&gt;&lt;无早&gt;</t>
  </si>
  <si>
    <t>YAN/MEINING</t>
  </si>
  <si>
    <t>CA363230409CNY</t>
  </si>
  <si>
    <t xml:space="preserve">3107637	</t>
  </si>
  <si>
    <t xml:space="preserve">999223132055120	</t>
  </si>
  <si>
    <t>REN/DIXIN</t>
  </si>
  <si>
    <t xml:space="preserve">3120770	</t>
  </si>
  <si>
    <t xml:space="preserve">999223135417426	</t>
  </si>
  <si>
    <t>园景客房(至少连住2晚及以上)&lt;双人入住&gt;&lt;内宾&gt;&lt;无早&gt;</t>
  </si>
  <si>
    <t>DU/YIFAN</t>
  </si>
  <si>
    <t xml:space="preserve">3121542	</t>
  </si>
  <si>
    <t xml:space="preserve">999223166129591	</t>
  </si>
  <si>
    <t>LIANG/WEN,Zhou/Min</t>
  </si>
  <si>
    <t xml:space="preserve">3129513	</t>
  </si>
  <si>
    <t xml:space="preserve">999223208127688	</t>
  </si>
  <si>
    <t>Cheng/Gang</t>
  </si>
  <si>
    <t xml:space="preserve">3141313	</t>
  </si>
  <si>
    <t xml:space="preserve">999223260419234	</t>
  </si>
  <si>
    <t>GUO/YANGLAN,ZHANG/HUILING</t>
  </si>
  <si>
    <t xml:space="preserve">3154795	</t>
  </si>
  <si>
    <t xml:space="preserve">9153203045737	</t>
  </si>
  <si>
    <t xml:space="preserve">23327835049	</t>
  </si>
  <si>
    <t>[北京]北京千禧大酒店(9881984)</t>
  </si>
  <si>
    <t>央视景观大床房&lt;双人入住&gt;&lt;内宾&gt;&lt;预付&gt;&lt;无早&gt;</t>
  </si>
  <si>
    <t>郑可乐</t>
  </si>
  <si>
    <t xml:space="preserve">3168358	</t>
  </si>
  <si>
    <t xml:space="preserve">999222930218990	</t>
  </si>
  <si>
    <t>[梅州]梅州麓湖山酒店(67856423)</t>
  </si>
  <si>
    <t>零压豪华大床房&lt;超值特惠&gt;&lt;双人入住&gt;&lt;双早&gt;&lt;日历房套餐高价值&gt;&lt;新酒店礼盒&gt;</t>
  </si>
  <si>
    <t>罗书裕</t>
  </si>
  <si>
    <t>CA363230410CNY</t>
  </si>
  <si>
    <t xml:space="preserve">2088262	</t>
  </si>
  <si>
    <t xml:space="preserve">999223012117514	</t>
  </si>
  <si>
    <t>商务江景大床房&lt;超值特惠&gt;&lt;双人入住&gt;&lt;日历房套餐高价值&gt;&lt;单早&gt;&lt;新酒店礼盒&gt;</t>
  </si>
  <si>
    <t>叶展辉,叶志强</t>
  </si>
  <si>
    <t xml:space="preserve">999223029894888	</t>
  </si>
  <si>
    <t>李燕萍,李燕虹,李燕雯</t>
  </si>
  <si>
    <t xml:space="preserve">999223084163113	</t>
  </si>
  <si>
    <t>标准双床房&lt;双人入住&gt;&lt;升级特惠&gt;&lt;双早&gt;&lt;新高价值日历房套餐&gt;&lt;新酒店礼盒&gt;</t>
  </si>
  <si>
    <t>陈欣欣</t>
  </si>
  <si>
    <t xml:space="preserve">999223091132075	</t>
  </si>
  <si>
    <t>YANG/MINGMING</t>
  </si>
  <si>
    <t xml:space="preserve">3111470	</t>
  </si>
  <si>
    <t xml:space="preserve">999223163188251	</t>
  </si>
  <si>
    <t>[香港]香港广易商务宾馆(家庭旅馆)(WIDE EVER HOSTEL)(2981749)</t>
  </si>
  <si>
    <t>四人房&lt;特惠专享&gt;&lt;四人入住&gt;&lt;无早&gt;</t>
  </si>
  <si>
    <t>HUANG/MIAOREN,CAI/YITAO,LIN/QI,LIN/SHAOHAO</t>
  </si>
  <si>
    <t xml:space="preserve">3128552	</t>
  </si>
  <si>
    <t xml:space="preserve">999223183232523	</t>
  </si>
  <si>
    <t>ZHENG/LILI</t>
  </si>
  <si>
    <t xml:space="preserve">3134175	</t>
  </si>
  <si>
    <t xml:space="preserve">999223206881848	</t>
  </si>
  <si>
    <t>ZHOU/MEIHONG,WANG/JIANPING</t>
  </si>
  <si>
    <t xml:space="preserve">3140930	</t>
  </si>
  <si>
    <t xml:space="preserve">999223208901608	</t>
  </si>
  <si>
    <t>WANG/YUE,Cao/Zhe</t>
  </si>
  <si>
    <t xml:space="preserve">3141525	</t>
  </si>
  <si>
    <t xml:space="preserve">999223241733399	</t>
  </si>
  <si>
    <t>[香港]香港丽豪酒店(Regal Riverside Hotel)(2921366)</t>
  </si>
  <si>
    <t>高级客房&lt;双人入住&gt;&lt;内宾&gt;&lt;预付&gt;&lt;无早&gt;</t>
  </si>
  <si>
    <t>ZHANG/WEIPENG,YANG/DITING</t>
  </si>
  <si>
    <t xml:space="preserve">3150360	</t>
  </si>
  <si>
    <t xml:space="preserve">999223336015132	</t>
  </si>
  <si>
    <t>[苏州]苏州日航酒店(10095999)</t>
  </si>
  <si>
    <t>高级大床房&lt;双人入住&gt;&lt;内宾&gt;&lt;预付&gt;&lt;无早&gt;</t>
  </si>
  <si>
    <t>周光辉</t>
  </si>
  <si>
    <t xml:space="preserve">3169595	</t>
  </si>
  <si>
    <t xml:space="preserve">999223338756758	</t>
  </si>
  <si>
    <t>[广州]广州威珀斯酒店(67322972)</t>
  </si>
  <si>
    <t>豪华两居室公寓&lt;双人入住&gt;&lt;内宾&gt;&lt;预付&gt;&lt;双早&gt;</t>
  </si>
  <si>
    <t>石晶</t>
  </si>
  <si>
    <t xml:space="preserve">3170205	</t>
  </si>
  <si>
    <t xml:space="preserve">999223351644116	</t>
  </si>
  <si>
    <t>龚杰伟</t>
  </si>
  <si>
    <t xml:space="preserve">3172171	</t>
  </si>
  <si>
    <t xml:space="preserve">230325214786891472	</t>
  </si>
  <si>
    <t>，</t>
  </si>
  <si>
    <t>202302251548490001</t>
  </si>
  <si>
    <t>202303041955420020</t>
  </si>
  <si>
    <t>202303050948100071</t>
  </si>
  <si>
    <t>i230410142715</t>
  </si>
  <si>
    <t>A230410145647911</t>
  </si>
  <si>
    <t>A230410145238911</t>
  </si>
  <si>
    <t>总计：56780.94 CNY/
64799.09 HKD</t>
  </si>
  <si>
    <r>
      <rPr>
        <sz val="9"/>
        <rFont val="Segoe UI"/>
        <charset val="134"/>
      </rPr>
      <t xml:space="preserve">CNY / HKD </t>
    </r>
    <r>
      <rPr>
        <sz val="9"/>
        <rFont val="宋体"/>
        <charset val="134"/>
      </rPr>
      <t>当前参考汇率</t>
    </r>
    <r>
      <rPr>
        <sz val="9"/>
        <rFont val="Segoe UI"/>
        <charset val="134"/>
      </rPr>
      <t>: 1.141212063</t>
    </r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</si>
  <si>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</si>
  <si>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</si>
  <si>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</si>
  <si>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</si>
  <si>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</si>
  <si>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</si>
  <si>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</si>
  <si>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</si>
  <si>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</si>
  <si>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</si>
  <si>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</si>
  <si>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</si>
  <si>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</si>
  <si>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</si>
  <si>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</si>
  <si>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</si>
  <si>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</si>
  <si>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</si>
  <si>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</si>
  <si>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2023-03-25</t>
  </si>
  <si>
    <t>3172171</t>
  </si>
  <si>
    <t>广州阳光酒店</t>
  </si>
  <si>
    <t>2023-03-26</t>
  </si>
  <si>
    <t>退房日周结</t>
  </si>
  <si>
    <t>753.46</t>
  </si>
  <si>
    <t>RMB</t>
  </si>
  <si>
    <t>0</t>
  </si>
  <si>
    <t>0.00</t>
  </si>
  <si>
    <t>携程国内直连(DD)</t>
  </si>
  <si>
    <t>01.011249</t>
  </si>
  <si>
    <t>2023-03-25 21:47:19</t>
  </si>
  <si>
    <t>否</t>
  </si>
  <si>
    <t>汇智国际旅游发展有限公司</t>
  </si>
  <si>
    <t>直连</t>
  </si>
  <si>
    <t>中国</t>
  </si>
  <si>
    <t>2023-03-24</t>
  </si>
  <si>
    <t>3170205</t>
  </si>
  <si>
    <t>广州威珀斯酒店</t>
  </si>
  <si>
    <t>1189.78</t>
  </si>
  <si>
    <t>2023-03-24 23:17:33</t>
  </si>
  <si>
    <t>3168358</t>
  </si>
  <si>
    <t>北京千禧大酒店</t>
  </si>
  <si>
    <t>1112.01</t>
  </si>
  <si>
    <t>2023-03-24 09:58:38</t>
  </si>
  <si>
    <t>2023-03-23</t>
  </si>
  <si>
    <t>3167155</t>
  </si>
  <si>
    <t>725.18</t>
  </si>
  <si>
    <t>2023-03-23 20:59:49</t>
  </si>
  <si>
    <t>2023-03-19</t>
  </si>
  <si>
    <t>3154849</t>
  </si>
  <si>
    <t>香港珀丽酒店</t>
  </si>
  <si>
    <t>WU JUN</t>
  </si>
  <si>
    <t>1398.48</t>
  </si>
  <si>
    <t>2023-03-19 16:55:30</t>
  </si>
  <si>
    <t>3154795</t>
  </si>
  <si>
    <t>GUO YANGLAN,ZHANG HUILING</t>
  </si>
  <si>
    <t>937.79</t>
  </si>
  <si>
    <t>2023-03-19 16:33:49</t>
  </si>
  <si>
    <t>2023-03-18</t>
  </si>
  <si>
    <t>3152420</t>
  </si>
  <si>
    <t>香港帝国酒店</t>
  </si>
  <si>
    <t>Guo Jinjin,Li Xiuzhu</t>
  </si>
  <si>
    <t>2023-03-22</t>
  </si>
  <si>
    <t>904.00</t>
  </si>
  <si>
    <t>2023-03-18 21:36:45</t>
  </si>
  <si>
    <t>2023-03-16</t>
  </si>
  <si>
    <t>3141525</t>
  </si>
  <si>
    <t>香港九龙海逸君绰酒店</t>
  </si>
  <si>
    <t>WANG YUE,Cao Zhe</t>
  </si>
  <si>
    <t>2730.00</t>
  </si>
  <si>
    <t>2023-03-16 21:31:54</t>
  </si>
  <si>
    <t>直采</t>
  </si>
  <si>
    <t>3141313</t>
  </si>
  <si>
    <t>Cheng Gang</t>
  </si>
  <si>
    <t>2520.00</t>
  </si>
  <si>
    <t>2023-03-16 21:29:47</t>
  </si>
  <si>
    <t>3140930</t>
  </si>
  <si>
    <t>ZHOU MEIHONG,WANG JIANPING</t>
  </si>
  <si>
    <t>7980.00</t>
  </si>
  <si>
    <t>2023-03-16 21:13:36</t>
  </si>
  <si>
    <t>2023-03-14</t>
  </si>
  <si>
    <t>3134175</t>
  </si>
  <si>
    <t>ZHENG LILI</t>
  </si>
  <si>
    <t>5250.00</t>
  </si>
  <si>
    <t>2023-03-15 22:26:18</t>
  </si>
  <si>
    <t>3134056</t>
  </si>
  <si>
    <t>LIU PING</t>
  </si>
  <si>
    <t>2342.00</t>
  </si>
  <si>
    <t>2023-03-14 20:59:36</t>
  </si>
  <si>
    <t>2023-03-13</t>
  </si>
  <si>
    <t>3129513</t>
  </si>
  <si>
    <t>LIANG WEN,Zhou Min</t>
  </si>
  <si>
    <t>2374.00</t>
  </si>
  <si>
    <t>2023-03-13 22:01:37</t>
  </si>
  <si>
    <t>3128552</t>
  </si>
  <si>
    <t>香港广易商务宾馆(家庭旅馆)</t>
  </si>
  <si>
    <t>HUANG MIAOREN,CAI YITAO,LIN QI,LIN SHAOHAO</t>
  </si>
  <si>
    <t>1224.00</t>
  </si>
  <si>
    <t>2023-03-13 11:48:49</t>
  </si>
  <si>
    <t>2023-03-11</t>
  </si>
  <si>
    <t>3121542</t>
  </si>
  <si>
    <t>DU YIFAN</t>
  </si>
  <si>
    <t>3780.00</t>
  </si>
  <si>
    <t>2023-03-12 10:48:26</t>
  </si>
  <si>
    <t>3120770</t>
  </si>
  <si>
    <t>REN DIXIN</t>
  </si>
  <si>
    <t>2310.00</t>
  </si>
  <si>
    <t>2023-03-11 16:26:58</t>
  </si>
  <si>
    <t>2023-03-09</t>
  </si>
  <si>
    <t>3114967</t>
  </si>
  <si>
    <t>香港富荟上环酒店</t>
  </si>
  <si>
    <t>JIANG FEIHONG,HE TONGTONG</t>
  </si>
  <si>
    <t>1379.66</t>
  </si>
  <si>
    <t>2023-03-09 21:10:44</t>
  </si>
  <si>
    <t>3113211</t>
  </si>
  <si>
    <t>铜锣湾迷你精品酒店</t>
  </si>
  <si>
    <t>2023-03-20</t>
  </si>
  <si>
    <t>1644.59</t>
  </si>
  <si>
    <t>2023-03-09 14:44:45</t>
  </si>
  <si>
    <t>3111470</t>
  </si>
  <si>
    <t>YANG MINGMING</t>
  </si>
  <si>
    <t>2023-03-09 22:06:32</t>
  </si>
  <si>
    <t>2023-03-08</t>
  </si>
  <si>
    <t>3109020</t>
  </si>
  <si>
    <t>ZHU FANGQUN</t>
  </si>
  <si>
    <t>2023-03-21</t>
  </si>
  <si>
    <t>3564.00</t>
  </si>
  <si>
    <t>2023-03-08 20:46:59</t>
  </si>
  <si>
    <t>3107637</t>
  </si>
  <si>
    <t>香港都会海逸酒店</t>
  </si>
  <si>
    <t>YAN MEINING</t>
  </si>
  <si>
    <t>3960.00</t>
  </si>
  <si>
    <t>2023-03-08 21:43:05</t>
  </si>
  <si>
    <t>2023-03-06</t>
  </si>
  <si>
    <t>3098875</t>
  </si>
  <si>
    <t>BIAN SHAOZHI</t>
  </si>
  <si>
    <t>1621.20</t>
  </si>
  <si>
    <t>2023-03-06 10:34:46</t>
  </si>
  <si>
    <t>2023-03-05</t>
  </si>
  <si>
    <t>3097342</t>
  </si>
  <si>
    <t>LIU YAN</t>
  </si>
  <si>
    <t>1269.97</t>
  </si>
  <si>
    <t>2023-03-05 21:33:25</t>
  </si>
  <si>
    <t>2023-03-01</t>
  </si>
  <si>
    <t>3075957</t>
  </si>
  <si>
    <t>LI RUIYUAN</t>
  </si>
  <si>
    <t>1220.82</t>
  </si>
  <si>
    <t>2023-03-01 00:10:34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</si>
</sst>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;@"/>
  </numFmts>
  <fonts count="26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14" fontId="0" fillId="0" borderId="0" xfId="0" applyNumberFormat="1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3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14</xdr:col>
      <xdr:colOff>129540</xdr:colOff>
      <xdr:row>72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389120"/>
          <a:ext cx="9547860" cy="5234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0"/>
  <sheetViews>
    <sheetView topLeftCell="A7" workbookViewId="0">
      <selection activeCell="D5" sqref="D5"/>
    </sheetView>
  </sheetViews>
  <sheetFormatPr defaultColWidth="9" defaultRowHeight="14.4"/>
  <cols>
    <col min="6" max="7" width="10.7777777777778"/>
    <col min="18" max="18" width="11.8888888888889"/>
    <col min="19" max="19" width="9.66666666666667"/>
  </cols>
  <sheetData>
    <row r="1" spans="1:2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/>
    </row>
    <row r="2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45008</v>
      </c>
      <c r="G2" s="7">
        <v>45009</v>
      </c>
      <c r="H2" s="4">
        <v>5</v>
      </c>
      <c r="I2" s="4">
        <v>1</v>
      </c>
      <c r="J2" s="4">
        <v>5</v>
      </c>
      <c r="K2" s="4" t="s">
        <v>30</v>
      </c>
      <c r="L2" s="4">
        <v>1708</v>
      </c>
      <c r="M2" s="4">
        <v>1708</v>
      </c>
      <c r="N2" s="4" t="s">
        <v>31</v>
      </c>
      <c r="O2" s="4" t="s">
        <v>32</v>
      </c>
      <c r="P2" s="4" t="s">
        <v>33</v>
      </c>
      <c r="Q2" s="4">
        <v>0</v>
      </c>
      <c r="R2" s="7">
        <v>44978</v>
      </c>
      <c r="S2" s="15">
        <v>45024</v>
      </c>
      <c r="T2" s="4" t="s">
        <v>34</v>
      </c>
      <c r="U2" s="4">
        <v>1708</v>
      </c>
      <c r="V2" s="4">
        <v>0</v>
      </c>
      <c r="W2" s="4">
        <v>0</v>
      </c>
      <c r="X2" s="4" t="s">
        <v>35</v>
      </c>
      <c r="Y2" s="4" t="s">
        <v>35</v>
      </c>
      <c r="Z2" s="4"/>
    </row>
    <row r="3" spans="1:26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7">
        <v>45008</v>
      </c>
      <c r="G3" s="7">
        <v>45009</v>
      </c>
      <c r="H3" s="4">
        <v>1</v>
      </c>
      <c r="I3" s="4">
        <v>1</v>
      </c>
      <c r="J3" s="4">
        <v>1</v>
      </c>
      <c r="K3" s="4" t="s">
        <v>30</v>
      </c>
      <c r="L3" s="4">
        <v>341.6</v>
      </c>
      <c r="M3" s="4">
        <v>341.6</v>
      </c>
      <c r="N3" s="4" t="s">
        <v>38</v>
      </c>
      <c r="O3" s="4" t="s">
        <v>32</v>
      </c>
      <c r="P3" s="4" t="s">
        <v>33</v>
      </c>
      <c r="Q3" s="4">
        <v>0</v>
      </c>
      <c r="R3" s="7">
        <v>44978</v>
      </c>
      <c r="S3" s="15">
        <v>45024</v>
      </c>
      <c r="T3" s="4" t="s">
        <v>34</v>
      </c>
      <c r="U3" s="4">
        <v>341.6</v>
      </c>
      <c r="V3" s="4">
        <v>0</v>
      </c>
      <c r="W3" s="4">
        <v>0</v>
      </c>
      <c r="X3" s="4" t="s">
        <v>35</v>
      </c>
      <c r="Y3" s="4" t="s">
        <v>35</v>
      </c>
      <c r="Z3" s="4"/>
    </row>
    <row r="4" spans="1:26">
      <c r="A4" s="4" t="s">
        <v>36</v>
      </c>
      <c r="B4" s="4" t="s">
        <v>26</v>
      </c>
      <c r="C4" s="4" t="s">
        <v>39</v>
      </c>
      <c r="D4" s="4" t="s">
        <v>28</v>
      </c>
      <c r="E4" s="4" t="s">
        <v>37</v>
      </c>
      <c r="F4" s="7">
        <v>45008</v>
      </c>
      <c r="G4" s="7">
        <v>45009</v>
      </c>
      <c r="H4" s="4">
        <v>1</v>
      </c>
      <c r="I4" s="4">
        <v>1</v>
      </c>
      <c r="J4" s="4">
        <v>1</v>
      </c>
      <c r="K4" s="4" t="s">
        <v>30</v>
      </c>
      <c r="L4" s="4">
        <v>-341.6</v>
      </c>
      <c r="M4" s="4">
        <v>-341.6</v>
      </c>
      <c r="N4" s="4" t="s">
        <v>38</v>
      </c>
      <c r="O4" s="4" t="s">
        <v>32</v>
      </c>
      <c r="P4" s="4" t="s">
        <v>33</v>
      </c>
      <c r="Q4" s="4">
        <v>0</v>
      </c>
      <c r="R4" s="7">
        <v>44978</v>
      </c>
      <c r="S4" s="15">
        <v>45024</v>
      </c>
      <c r="T4" s="4" t="s">
        <v>34</v>
      </c>
      <c r="U4" s="4">
        <v>-341.6</v>
      </c>
      <c r="V4" s="4">
        <v>0</v>
      </c>
      <c r="W4" s="4">
        <v>0</v>
      </c>
      <c r="X4" s="4" t="s">
        <v>35</v>
      </c>
      <c r="Y4" s="4" t="s">
        <v>35</v>
      </c>
      <c r="Z4" s="4"/>
    </row>
    <row r="5" spans="1:26">
      <c r="A5" s="4" t="s">
        <v>25</v>
      </c>
      <c r="B5" s="4" t="s">
        <v>26</v>
      </c>
      <c r="C5" s="4" t="s">
        <v>39</v>
      </c>
      <c r="D5" s="4" t="s">
        <v>28</v>
      </c>
      <c r="E5" s="4" t="s">
        <v>29</v>
      </c>
      <c r="F5" s="7">
        <v>45008</v>
      </c>
      <c r="G5" s="7">
        <v>45009</v>
      </c>
      <c r="H5" s="4">
        <v>5</v>
      </c>
      <c r="I5" s="4">
        <v>1</v>
      </c>
      <c r="J5" s="4">
        <v>5</v>
      </c>
      <c r="K5" s="4" t="s">
        <v>30</v>
      </c>
      <c r="L5" s="4">
        <v>-1708</v>
      </c>
      <c r="M5" s="4">
        <v>-1708</v>
      </c>
      <c r="N5" s="4" t="s">
        <v>31</v>
      </c>
      <c r="O5" s="4" t="s">
        <v>32</v>
      </c>
      <c r="P5" s="4" t="s">
        <v>33</v>
      </c>
      <c r="Q5" s="4">
        <v>0</v>
      </c>
      <c r="R5" s="7">
        <v>44978</v>
      </c>
      <c r="S5" s="15">
        <v>45024</v>
      </c>
      <c r="T5" s="4" t="s">
        <v>34</v>
      </c>
      <c r="U5" s="4">
        <v>-1708</v>
      </c>
      <c r="V5" s="4">
        <v>0</v>
      </c>
      <c r="W5" s="4">
        <v>0</v>
      </c>
      <c r="X5" s="4" t="s">
        <v>35</v>
      </c>
      <c r="Y5" s="4" t="s">
        <v>35</v>
      </c>
      <c r="Z5" s="4"/>
    </row>
    <row r="6" spans="1:26">
      <c r="A6" s="4" t="s">
        <v>40</v>
      </c>
      <c r="B6" s="4" t="s">
        <v>26</v>
      </c>
      <c r="C6" s="4" t="s">
        <v>27</v>
      </c>
      <c r="D6" s="4" t="s">
        <v>41</v>
      </c>
      <c r="E6" s="4" t="s">
        <v>42</v>
      </c>
      <c r="F6" s="7">
        <v>45006</v>
      </c>
      <c r="G6" s="7">
        <v>45009</v>
      </c>
      <c r="H6" s="4">
        <v>1</v>
      </c>
      <c r="I6" s="4">
        <v>3</v>
      </c>
      <c r="J6" s="4">
        <v>3</v>
      </c>
      <c r="K6" s="4" t="s">
        <v>30</v>
      </c>
      <c r="L6" s="4">
        <v>1220.82</v>
      </c>
      <c r="M6" s="4">
        <v>1220.82</v>
      </c>
      <c r="N6" s="4" t="s">
        <v>43</v>
      </c>
      <c r="O6" s="4" t="s">
        <v>32</v>
      </c>
      <c r="P6" s="4" t="s">
        <v>33</v>
      </c>
      <c r="Q6" s="4">
        <v>0</v>
      </c>
      <c r="R6" s="7">
        <v>44986</v>
      </c>
      <c r="S6" s="15">
        <v>45024</v>
      </c>
      <c r="T6" s="4" t="s">
        <v>34</v>
      </c>
      <c r="U6" s="4">
        <v>1220.82</v>
      </c>
      <c r="V6" s="4">
        <v>0</v>
      </c>
      <c r="W6" s="4">
        <v>0</v>
      </c>
      <c r="X6" s="4" t="s">
        <v>44</v>
      </c>
      <c r="Y6" s="4" t="s">
        <v>45</v>
      </c>
      <c r="Z6" s="4"/>
    </row>
    <row r="7" spans="1:26">
      <c r="A7" s="4" t="s">
        <v>46</v>
      </c>
      <c r="B7" s="4" t="s">
        <v>26</v>
      </c>
      <c r="C7" s="4" t="s">
        <v>27</v>
      </c>
      <c r="D7" s="4" t="s">
        <v>41</v>
      </c>
      <c r="E7" s="4" t="s">
        <v>42</v>
      </c>
      <c r="F7" s="7">
        <v>45006</v>
      </c>
      <c r="G7" s="7">
        <v>45009</v>
      </c>
      <c r="H7" s="4">
        <v>1</v>
      </c>
      <c r="I7" s="4">
        <v>3</v>
      </c>
      <c r="J7" s="4">
        <v>3</v>
      </c>
      <c r="K7" s="4" t="s">
        <v>30</v>
      </c>
      <c r="L7" s="4">
        <v>1269.97</v>
      </c>
      <c r="M7" s="4">
        <v>1269.97</v>
      </c>
      <c r="N7" s="4" t="s">
        <v>47</v>
      </c>
      <c r="O7" s="4" t="s">
        <v>32</v>
      </c>
      <c r="P7" s="4" t="s">
        <v>33</v>
      </c>
      <c r="Q7" s="4">
        <v>0</v>
      </c>
      <c r="R7" s="7">
        <v>44990</v>
      </c>
      <c r="S7" s="15">
        <v>45024</v>
      </c>
      <c r="T7" s="4" t="s">
        <v>34</v>
      </c>
      <c r="U7" s="4">
        <v>1269.97</v>
      </c>
      <c r="V7" s="4">
        <v>0</v>
      </c>
      <c r="W7" s="4">
        <v>0</v>
      </c>
      <c r="X7" s="4" t="s">
        <v>48</v>
      </c>
      <c r="Y7" s="4" t="s">
        <v>49</v>
      </c>
      <c r="Z7" s="4"/>
    </row>
    <row r="8" spans="1:26">
      <c r="A8" s="4" t="s">
        <v>50</v>
      </c>
      <c r="B8" s="4" t="s">
        <v>26</v>
      </c>
      <c r="C8" s="4" t="s">
        <v>27</v>
      </c>
      <c r="D8" s="4" t="s">
        <v>41</v>
      </c>
      <c r="E8" s="4" t="s">
        <v>42</v>
      </c>
      <c r="F8" s="7">
        <v>45005</v>
      </c>
      <c r="G8" s="7">
        <v>45009</v>
      </c>
      <c r="H8" s="4">
        <v>1</v>
      </c>
      <c r="I8" s="4">
        <v>4</v>
      </c>
      <c r="J8" s="4">
        <v>4</v>
      </c>
      <c r="K8" s="4" t="s">
        <v>30</v>
      </c>
      <c r="L8" s="4">
        <v>1621.2</v>
      </c>
      <c r="M8" s="4">
        <v>1621.2</v>
      </c>
      <c r="N8" s="4" t="s">
        <v>51</v>
      </c>
      <c r="O8" s="4" t="s">
        <v>32</v>
      </c>
      <c r="P8" s="4" t="s">
        <v>33</v>
      </c>
      <c r="Q8" s="4">
        <v>0</v>
      </c>
      <c r="R8" s="7">
        <v>44991</v>
      </c>
      <c r="S8" s="15">
        <v>45024</v>
      </c>
      <c r="T8" s="4" t="s">
        <v>34</v>
      </c>
      <c r="U8" s="4">
        <v>1621.2</v>
      </c>
      <c r="V8" s="4">
        <v>0</v>
      </c>
      <c r="W8" s="4">
        <v>0</v>
      </c>
      <c r="X8" s="4" t="s">
        <v>52</v>
      </c>
      <c r="Y8" s="4" t="s">
        <v>53</v>
      </c>
      <c r="Z8" s="4"/>
    </row>
    <row r="9" spans="1:26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7">
        <v>45006</v>
      </c>
      <c r="G9" s="7">
        <v>45009</v>
      </c>
      <c r="H9" s="4">
        <v>1</v>
      </c>
      <c r="I9" s="4">
        <v>3</v>
      </c>
      <c r="J9" s="4">
        <v>3</v>
      </c>
      <c r="K9" s="4" t="s">
        <v>30</v>
      </c>
      <c r="L9" s="4">
        <v>3564</v>
      </c>
      <c r="M9" s="4">
        <v>3564</v>
      </c>
      <c r="N9" s="4" t="s">
        <v>57</v>
      </c>
      <c r="O9" s="4" t="s">
        <v>32</v>
      </c>
      <c r="P9" s="4" t="s">
        <v>33</v>
      </c>
      <c r="Q9" s="4">
        <v>0</v>
      </c>
      <c r="R9" s="7">
        <v>44993</v>
      </c>
      <c r="S9" s="15">
        <v>45024</v>
      </c>
      <c r="T9" s="4" t="s">
        <v>34</v>
      </c>
      <c r="U9" s="4">
        <v>3564</v>
      </c>
      <c r="V9" s="4">
        <v>0</v>
      </c>
      <c r="W9" s="4">
        <v>0</v>
      </c>
      <c r="X9" s="4" t="s">
        <v>58</v>
      </c>
      <c r="Y9" s="4" t="s">
        <v>35</v>
      </c>
      <c r="Z9" s="4"/>
    </row>
    <row r="10" spans="1:26">
      <c r="A10" s="4" t="s">
        <v>59</v>
      </c>
      <c r="B10" s="4" t="s">
        <v>26</v>
      </c>
      <c r="C10" s="4" t="s">
        <v>27</v>
      </c>
      <c r="D10" s="4" t="s">
        <v>41</v>
      </c>
      <c r="E10" s="4" t="s">
        <v>42</v>
      </c>
      <c r="F10" s="7">
        <v>45005</v>
      </c>
      <c r="G10" s="7">
        <v>45009</v>
      </c>
      <c r="H10" s="4">
        <v>1</v>
      </c>
      <c r="I10" s="4">
        <v>4</v>
      </c>
      <c r="J10" s="4">
        <v>4</v>
      </c>
      <c r="K10" s="4" t="s">
        <v>30</v>
      </c>
      <c r="L10" s="4">
        <v>1644.59</v>
      </c>
      <c r="M10" s="4">
        <v>1644.59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44994</v>
      </c>
      <c r="S10" s="15">
        <v>45024</v>
      </c>
      <c r="T10" s="4" t="s">
        <v>34</v>
      </c>
      <c r="U10" s="4">
        <v>1644.59</v>
      </c>
      <c r="V10" s="4">
        <v>0</v>
      </c>
      <c r="W10" s="4">
        <v>0</v>
      </c>
      <c r="X10" s="4" t="s">
        <v>35</v>
      </c>
      <c r="Y10" s="4" t="s">
        <v>35</v>
      </c>
      <c r="Z10" s="4"/>
    </row>
    <row r="11" spans="1:26">
      <c r="A11" s="4" t="s">
        <v>61</v>
      </c>
      <c r="B11" s="4" t="s">
        <v>26</v>
      </c>
      <c r="C11" s="4" t="s">
        <v>27</v>
      </c>
      <c r="D11" s="4" t="s">
        <v>62</v>
      </c>
      <c r="E11" s="4" t="s">
        <v>63</v>
      </c>
      <c r="F11" s="7">
        <v>45008</v>
      </c>
      <c r="G11" s="7">
        <v>45009</v>
      </c>
      <c r="H11" s="4">
        <v>2</v>
      </c>
      <c r="I11" s="4">
        <v>1</v>
      </c>
      <c r="J11" s="4">
        <v>2</v>
      </c>
      <c r="K11" s="4" t="s">
        <v>30</v>
      </c>
      <c r="L11" s="4">
        <v>1379.66</v>
      </c>
      <c r="M11" s="4">
        <v>1379.66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44994</v>
      </c>
      <c r="S11" s="15">
        <v>45024</v>
      </c>
      <c r="T11" s="4" t="s">
        <v>34</v>
      </c>
      <c r="U11" s="4">
        <v>1379.66</v>
      </c>
      <c r="V11" s="4">
        <v>0</v>
      </c>
      <c r="W11" s="4">
        <v>0</v>
      </c>
      <c r="X11" s="4" t="s">
        <v>65</v>
      </c>
      <c r="Y11" s="4">
        <v>10859369</v>
      </c>
      <c r="Z11" s="4" t="s">
        <v>66</v>
      </c>
    </row>
    <row r="12" spans="1:26">
      <c r="A12" s="4" t="s">
        <v>67</v>
      </c>
      <c r="B12" s="4" t="s">
        <v>26</v>
      </c>
      <c r="C12" s="4" t="s">
        <v>27</v>
      </c>
      <c r="D12" s="4" t="s">
        <v>55</v>
      </c>
      <c r="E12" s="4" t="s">
        <v>68</v>
      </c>
      <c r="F12" s="7">
        <v>45007</v>
      </c>
      <c r="G12" s="7">
        <v>45009</v>
      </c>
      <c r="H12" s="4">
        <v>1</v>
      </c>
      <c r="I12" s="4">
        <v>2</v>
      </c>
      <c r="J12" s="4">
        <v>2</v>
      </c>
      <c r="K12" s="4" t="s">
        <v>30</v>
      </c>
      <c r="L12" s="4">
        <v>2342</v>
      </c>
      <c r="M12" s="4">
        <v>2342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44999</v>
      </c>
      <c r="S12" s="15">
        <v>45024</v>
      </c>
      <c r="T12" s="4" t="s">
        <v>34</v>
      </c>
      <c r="U12" s="4">
        <v>2342</v>
      </c>
      <c r="V12" s="4">
        <v>0</v>
      </c>
      <c r="W12" s="4">
        <v>0</v>
      </c>
      <c r="X12" s="4" t="s">
        <v>70</v>
      </c>
      <c r="Y12" s="4" t="s">
        <v>35</v>
      </c>
      <c r="Z12" s="4"/>
    </row>
    <row r="13" spans="1:26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7">
        <v>45007</v>
      </c>
      <c r="G13" s="7">
        <v>45009</v>
      </c>
      <c r="H13" s="4">
        <v>1</v>
      </c>
      <c r="I13" s="4">
        <v>2</v>
      </c>
      <c r="J13" s="4">
        <v>2</v>
      </c>
      <c r="K13" s="4" t="s">
        <v>30</v>
      </c>
      <c r="L13" s="4">
        <v>904</v>
      </c>
      <c r="M13" s="4">
        <v>904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45003</v>
      </c>
      <c r="S13" s="15">
        <v>45024</v>
      </c>
      <c r="T13" s="4" t="s">
        <v>34</v>
      </c>
      <c r="U13" s="4">
        <v>904</v>
      </c>
      <c r="V13" s="4">
        <v>0</v>
      </c>
      <c r="W13" s="4">
        <v>0</v>
      </c>
      <c r="X13" s="4" t="s">
        <v>75</v>
      </c>
      <c r="Y13" s="4" t="s">
        <v>76</v>
      </c>
      <c r="Z13" s="4"/>
    </row>
    <row r="14" spans="1:26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7">
        <v>45008</v>
      </c>
      <c r="G14" s="7">
        <v>45009</v>
      </c>
      <c r="H14" s="4">
        <v>1</v>
      </c>
      <c r="I14" s="4">
        <v>1</v>
      </c>
      <c r="J14" s="4">
        <v>1</v>
      </c>
      <c r="K14" s="4" t="s">
        <v>30</v>
      </c>
      <c r="L14" s="4">
        <v>1398.48</v>
      </c>
      <c r="M14" s="4">
        <v>1398.48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45004</v>
      </c>
      <c r="S14" s="15">
        <v>45024</v>
      </c>
      <c r="T14" s="4" t="s">
        <v>34</v>
      </c>
      <c r="U14" s="4">
        <v>1398.48</v>
      </c>
      <c r="V14" s="4">
        <v>0</v>
      </c>
      <c r="W14" s="4">
        <v>0</v>
      </c>
      <c r="X14" s="4" t="s">
        <v>81</v>
      </c>
      <c r="Y14" s="4" t="s">
        <v>82</v>
      </c>
      <c r="Z14" s="4"/>
    </row>
    <row r="15" spans="1:26">
      <c r="A15" s="4" t="s">
        <v>83</v>
      </c>
      <c r="B15" s="4" t="s">
        <v>26</v>
      </c>
      <c r="C15" s="4" t="s">
        <v>27</v>
      </c>
      <c r="D15" s="4" t="s">
        <v>78</v>
      </c>
      <c r="E15" s="4" t="s">
        <v>79</v>
      </c>
      <c r="F15" s="7">
        <v>45008</v>
      </c>
      <c r="G15" s="7">
        <v>45009</v>
      </c>
      <c r="H15" s="4">
        <v>1</v>
      </c>
      <c r="I15" s="4">
        <v>1</v>
      </c>
      <c r="J15" s="4">
        <v>1</v>
      </c>
      <c r="K15" s="4" t="s">
        <v>30</v>
      </c>
      <c r="L15" s="4">
        <v>1398.48</v>
      </c>
      <c r="M15" s="4">
        <v>1398.48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45004</v>
      </c>
      <c r="S15" s="15">
        <v>45024</v>
      </c>
      <c r="T15" s="4" t="s">
        <v>34</v>
      </c>
      <c r="U15" s="4">
        <v>1398.48</v>
      </c>
      <c r="V15" s="4">
        <v>0</v>
      </c>
      <c r="W15" s="4">
        <v>0</v>
      </c>
      <c r="X15" s="4" t="s">
        <v>85</v>
      </c>
      <c r="Y15" s="4" t="s">
        <v>35</v>
      </c>
      <c r="Z15" s="4"/>
    </row>
    <row r="16" spans="1:26">
      <c r="A16" s="4" t="s">
        <v>83</v>
      </c>
      <c r="B16" s="4" t="s">
        <v>26</v>
      </c>
      <c r="C16" s="4" t="s">
        <v>39</v>
      </c>
      <c r="D16" s="4" t="s">
        <v>78</v>
      </c>
      <c r="E16" s="4" t="s">
        <v>79</v>
      </c>
      <c r="F16" s="7">
        <v>45008</v>
      </c>
      <c r="G16" s="7">
        <v>45009</v>
      </c>
      <c r="H16" s="4">
        <v>1</v>
      </c>
      <c r="I16" s="4">
        <v>1</v>
      </c>
      <c r="J16" s="4">
        <v>1</v>
      </c>
      <c r="K16" s="4" t="s">
        <v>30</v>
      </c>
      <c r="L16" s="4">
        <v>-1398.48</v>
      </c>
      <c r="M16" s="4">
        <v>-1398.48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45004</v>
      </c>
      <c r="S16" s="15">
        <v>45024</v>
      </c>
      <c r="T16" s="4" t="s">
        <v>34</v>
      </c>
      <c r="U16" s="4">
        <v>-1398.48</v>
      </c>
      <c r="V16" s="4">
        <v>0</v>
      </c>
      <c r="W16" s="4">
        <v>0</v>
      </c>
      <c r="X16" s="4" t="s">
        <v>85</v>
      </c>
      <c r="Y16" s="4" t="s">
        <v>35</v>
      </c>
      <c r="Z16" s="4"/>
    </row>
    <row r="17" spans="1:26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88</v>
      </c>
      <c r="F17" s="7">
        <v>45008</v>
      </c>
      <c r="G17" s="7">
        <v>45009</v>
      </c>
      <c r="H17" s="4">
        <v>1</v>
      </c>
      <c r="I17" s="4">
        <v>1</v>
      </c>
      <c r="J17" s="4">
        <v>1</v>
      </c>
      <c r="K17" s="4" t="s">
        <v>30</v>
      </c>
      <c r="L17" s="4">
        <v>725.18</v>
      </c>
      <c r="M17" s="4">
        <v>725.18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45008</v>
      </c>
      <c r="S17" s="15">
        <v>45024</v>
      </c>
      <c r="T17" s="4" t="s">
        <v>34</v>
      </c>
      <c r="U17" s="4">
        <v>725.18</v>
      </c>
      <c r="V17" s="4">
        <v>0</v>
      </c>
      <c r="W17" s="4">
        <v>0</v>
      </c>
      <c r="X17" s="4" t="s">
        <v>90</v>
      </c>
      <c r="Y17" s="4" t="s">
        <v>91</v>
      </c>
      <c r="Z17" s="4"/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7">
        <v>45005</v>
      </c>
      <c r="G18" s="7">
        <v>45010</v>
      </c>
      <c r="H18" s="4">
        <v>1</v>
      </c>
      <c r="I18" s="4">
        <v>5</v>
      </c>
      <c r="J18" s="4">
        <v>5</v>
      </c>
      <c r="K18" s="4" t="s">
        <v>30</v>
      </c>
      <c r="L18" s="4">
        <v>3960</v>
      </c>
      <c r="M18" s="4">
        <v>3960</v>
      </c>
      <c r="N18" s="4" t="s">
        <v>95</v>
      </c>
      <c r="O18" s="4" t="s">
        <v>96</v>
      </c>
      <c r="P18" s="4" t="s">
        <v>33</v>
      </c>
      <c r="Q18" s="4">
        <v>0</v>
      </c>
      <c r="R18" s="7">
        <v>44993</v>
      </c>
      <c r="S18" s="15">
        <v>45025</v>
      </c>
      <c r="T18" s="4" t="s">
        <v>34</v>
      </c>
      <c r="U18" s="4">
        <v>3960</v>
      </c>
      <c r="V18" s="4">
        <v>0</v>
      </c>
      <c r="W18" s="4">
        <v>0</v>
      </c>
      <c r="X18" s="4" t="s">
        <v>97</v>
      </c>
      <c r="Y18" s="4" t="s">
        <v>35</v>
      </c>
    </row>
    <row r="19" s="4" customFormat="1" spans="1:25">
      <c r="A19" s="4" t="s">
        <v>98</v>
      </c>
      <c r="B19" s="4" t="s">
        <v>26</v>
      </c>
      <c r="C19" s="4" t="s">
        <v>27</v>
      </c>
      <c r="D19" s="4" t="s">
        <v>55</v>
      </c>
      <c r="E19" s="4" t="s">
        <v>68</v>
      </c>
      <c r="F19" s="7">
        <v>45008</v>
      </c>
      <c r="G19" s="7">
        <v>45010</v>
      </c>
      <c r="H19" s="4">
        <v>1</v>
      </c>
      <c r="I19" s="4">
        <v>2</v>
      </c>
      <c r="J19" s="4">
        <v>2</v>
      </c>
      <c r="K19" s="4" t="s">
        <v>30</v>
      </c>
      <c r="L19" s="4">
        <v>2310</v>
      </c>
      <c r="M19" s="4">
        <v>2310</v>
      </c>
      <c r="N19" s="4" t="s">
        <v>99</v>
      </c>
      <c r="O19" s="4" t="s">
        <v>96</v>
      </c>
      <c r="P19" s="4" t="s">
        <v>33</v>
      </c>
      <c r="Q19" s="4">
        <v>0</v>
      </c>
      <c r="R19" s="7">
        <v>44996</v>
      </c>
      <c r="S19" s="15">
        <v>45025</v>
      </c>
      <c r="T19" s="4" t="s">
        <v>34</v>
      </c>
      <c r="U19" s="4">
        <v>2310</v>
      </c>
      <c r="V19" s="4">
        <v>0</v>
      </c>
      <c r="W19" s="4">
        <v>0</v>
      </c>
      <c r="X19" s="4" t="s">
        <v>100</v>
      </c>
      <c r="Y19" s="4" t="s">
        <v>35</v>
      </c>
    </row>
    <row r="20" s="4" customFormat="1" spans="1:25">
      <c r="A20" s="4" t="s">
        <v>101</v>
      </c>
      <c r="B20" s="4" t="s">
        <v>26</v>
      </c>
      <c r="C20" s="4" t="s">
        <v>27</v>
      </c>
      <c r="D20" s="4" t="s">
        <v>55</v>
      </c>
      <c r="E20" s="4" t="s">
        <v>102</v>
      </c>
      <c r="F20" s="7">
        <v>45007</v>
      </c>
      <c r="G20" s="7">
        <v>45010</v>
      </c>
      <c r="H20" s="4">
        <v>1</v>
      </c>
      <c r="I20" s="4">
        <v>3</v>
      </c>
      <c r="J20" s="4">
        <v>3</v>
      </c>
      <c r="K20" s="4" t="s">
        <v>30</v>
      </c>
      <c r="L20" s="4">
        <v>3780</v>
      </c>
      <c r="M20" s="4">
        <v>3780</v>
      </c>
      <c r="N20" s="4" t="s">
        <v>103</v>
      </c>
      <c r="O20" s="4" t="s">
        <v>96</v>
      </c>
      <c r="P20" s="4" t="s">
        <v>33</v>
      </c>
      <c r="Q20" s="4">
        <v>0</v>
      </c>
      <c r="R20" s="7">
        <v>44996</v>
      </c>
      <c r="S20" s="15">
        <v>45025</v>
      </c>
      <c r="T20" s="4" t="s">
        <v>34</v>
      </c>
      <c r="U20" s="4">
        <v>3780</v>
      </c>
      <c r="V20" s="4">
        <v>0</v>
      </c>
      <c r="W20" s="4">
        <v>0</v>
      </c>
      <c r="X20" s="4" t="s">
        <v>104</v>
      </c>
      <c r="Y20" s="4" t="s">
        <v>35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55</v>
      </c>
      <c r="E21" s="4" t="s">
        <v>68</v>
      </c>
      <c r="F21" s="7">
        <v>45008</v>
      </c>
      <c r="G21" s="7">
        <v>45010</v>
      </c>
      <c r="H21" s="4">
        <v>1</v>
      </c>
      <c r="I21" s="4">
        <v>2</v>
      </c>
      <c r="J21" s="4">
        <v>2</v>
      </c>
      <c r="K21" s="4" t="s">
        <v>30</v>
      </c>
      <c r="L21" s="4">
        <v>2374</v>
      </c>
      <c r="M21" s="4">
        <v>2374</v>
      </c>
      <c r="N21" s="4" t="s">
        <v>106</v>
      </c>
      <c r="O21" s="4" t="s">
        <v>96</v>
      </c>
      <c r="P21" s="4" t="s">
        <v>33</v>
      </c>
      <c r="Q21" s="4">
        <v>0</v>
      </c>
      <c r="R21" s="7">
        <v>44998</v>
      </c>
      <c r="S21" s="15">
        <v>45025</v>
      </c>
      <c r="T21" s="4" t="s">
        <v>34</v>
      </c>
      <c r="U21" s="4">
        <v>2374</v>
      </c>
      <c r="V21" s="4">
        <v>0</v>
      </c>
      <c r="W21" s="4">
        <v>0</v>
      </c>
      <c r="X21" s="4" t="s">
        <v>107</v>
      </c>
      <c r="Y21" s="4" t="s">
        <v>35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55</v>
      </c>
      <c r="E22" s="4" t="s">
        <v>68</v>
      </c>
      <c r="F22" s="7">
        <v>45008</v>
      </c>
      <c r="G22" s="7">
        <v>45010</v>
      </c>
      <c r="H22" s="4">
        <v>1</v>
      </c>
      <c r="I22" s="4">
        <v>2</v>
      </c>
      <c r="J22" s="4">
        <v>2</v>
      </c>
      <c r="K22" s="4" t="s">
        <v>30</v>
      </c>
      <c r="L22" s="4">
        <v>2520</v>
      </c>
      <c r="M22" s="4">
        <v>2520</v>
      </c>
      <c r="N22" s="4" t="s">
        <v>109</v>
      </c>
      <c r="O22" s="4" t="s">
        <v>96</v>
      </c>
      <c r="P22" s="4" t="s">
        <v>33</v>
      </c>
      <c r="Q22" s="4">
        <v>0</v>
      </c>
      <c r="R22" s="7">
        <v>45001</v>
      </c>
      <c r="S22" s="15">
        <v>45025</v>
      </c>
      <c r="T22" s="4" t="s">
        <v>34</v>
      </c>
      <c r="U22" s="4">
        <v>2520</v>
      </c>
      <c r="V22" s="4">
        <v>0</v>
      </c>
      <c r="W22" s="4">
        <v>0</v>
      </c>
      <c r="X22" s="4" t="s">
        <v>110</v>
      </c>
      <c r="Y22" s="4" t="s">
        <v>35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78</v>
      </c>
      <c r="E23" s="4" t="s">
        <v>73</v>
      </c>
      <c r="F23" s="7">
        <v>45009</v>
      </c>
      <c r="G23" s="7">
        <v>45010</v>
      </c>
      <c r="H23" s="4">
        <v>1</v>
      </c>
      <c r="I23" s="4">
        <v>1</v>
      </c>
      <c r="J23" s="4">
        <v>1</v>
      </c>
      <c r="K23" s="4" t="s">
        <v>30</v>
      </c>
      <c r="L23" s="4">
        <v>937.79</v>
      </c>
      <c r="M23" s="4">
        <v>937.79</v>
      </c>
      <c r="N23" s="4" t="s">
        <v>112</v>
      </c>
      <c r="O23" s="4" t="s">
        <v>96</v>
      </c>
      <c r="P23" s="4" t="s">
        <v>33</v>
      </c>
      <c r="Q23" s="4">
        <v>0</v>
      </c>
      <c r="R23" s="7">
        <v>45004</v>
      </c>
      <c r="S23" s="15">
        <v>45025</v>
      </c>
      <c r="T23" s="4" t="s">
        <v>34</v>
      </c>
      <c r="U23" s="4">
        <v>937.79</v>
      </c>
      <c r="V23" s="4">
        <v>0</v>
      </c>
      <c r="W23" s="4">
        <v>0</v>
      </c>
      <c r="X23" s="4" t="s">
        <v>113</v>
      </c>
      <c r="Y23" s="4" t="s">
        <v>114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116</v>
      </c>
      <c r="E24" s="4" t="s">
        <v>117</v>
      </c>
      <c r="F24" s="7">
        <v>45009</v>
      </c>
      <c r="G24" s="7">
        <v>45010</v>
      </c>
      <c r="H24" s="4">
        <v>1</v>
      </c>
      <c r="I24" s="4">
        <v>1</v>
      </c>
      <c r="J24" s="4">
        <v>1</v>
      </c>
      <c r="K24" s="4" t="s">
        <v>30</v>
      </c>
      <c r="L24" s="4">
        <v>1112.01</v>
      </c>
      <c r="M24" s="4">
        <v>1112.01</v>
      </c>
      <c r="N24" s="4" t="s">
        <v>118</v>
      </c>
      <c r="O24" s="4" t="s">
        <v>96</v>
      </c>
      <c r="P24" s="4" t="s">
        <v>33</v>
      </c>
      <c r="Q24" s="4">
        <v>0</v>
      </c>
      <c r="R24" s="7">
        <v>45009</v>
      </c>
      <c r="S24" s="15">
        <v>45025</v>
      </c>
      <c r="T24" s="4" t="s">
        <v>34</v>
      </c>
      <c r="U24" s="4">
        <v>1112.01</v>
      </c>
      <c r="V24" s="4">
        <v>0</v>
      </c>
      <c r="W24" s="4">
        <v>0</v>
      </c>
      <c r="X24" s="4" t="s">
        <v>119</v>
      </c>
      <c r="Y24" s="4" t="s">
        <v>35</v>
      </c>
    </row>
    <row r="25" s="5" customFormat="1" spans="1:25">
      <c r="A25" s="5" t="s">
        <v>120</v>
      </c>
      <c r="B25" s="5" t="s">
        <v>26</v>
      </c>
      <c r="C25" s="5" t="s">
        <v>27</v>
      </c>
      <c r="D25" s="5" t="s">
        <v>121</v>
      </c>
      <c r="E25" s="5" t="s">
        <v>122</v>
      </c>
      <c r="F25" s="9">
        <v>45010</v>
      </c>
      <c r="G25" s="9">
        <v>45011</v>
      </c>
      <c r="H25" s="5">
        <v>1</v>
      </c>
      <c r="I25" s="5">
        <v>1</v>
      </c>
      <c r="J25" s="5">
        <v>1</v>
      </c>
      <c r="K25" s="5" t="s">
        <v>30</v>
      </c>
      <c r="L25" s="5">
        <v>390</v>
      </c>
      <c r="M25" s="5">
        <v>390</v>
      </c>
      <c r="N25" s="5" t="s">
        <v>123</v>
      </c>
      <c r="O25" s="5" t="s">
        <v>124</v>
      </c>
      <c r="P25" s="5" t="s">
        <v>33</v>
      </c>
      <c r="Q25" s="5">
        <v>0</v>
      </c>
      <c r="R25" s="16">
        <v>44982</v>
      </c>
      <c r="S25" s="9">
        <v>45026</v>
      </c>
      <c r="T25" s="5" t="s">
        <v>34</v>
      </c>
      <c r="U25" s="5">
        <v>390</v>
      </c>
      <c r="V25" s="5">
        <v>0</v>
      </c>
      <c r="W25" s="5">
        <v>0</v>
      </c>
      <c r="X25" s="5" t="s">
        <v>35</v>
      </c>
      <c r="Y25" s="5" t="s">
        <v>125</v>
      </c>
    </row>
    <row r="26" s="5" customFormat="1" spans="1:25">
      <c r="A26" s="5" t="s">
        <v>126</v>
      </c>
      <c r="B26" s="5" t="s">
        <v>26</v>
      </c>
      <c r="C26" s="5" t="s">
        <v>27</v>
      </c>
      <c r="D26" s="5" t="s">
        <v>28</v>
      </c>
      <c r="E26" s="5" t="s">
        <v>127</v>
      </c>
      <c r="F26" s="9">
        <v>45010</v>
      </c>
      <c r="G26" s="9">
        <v>45011</v>
      </c>
      <c r="H26" s="5">
        <v>2</v>
      </c>
      <c r="I26" s="5">
        <v>1</v>
      </c>
      <c r="J26" s="5">
        <v>2</v>
      </c>
      <c r="K26" s="5" t="s">
        <v>30</v>
      </c>
      <c r="L26" s="5">
        <v>655.2</v>
      </c>
      <c r="M26" s="5">
        <v>655.2</v>
      </c>
      <c r="N26" s="5" t="s">
        <v>128</v>
      </c>
      <c r="O26" s="5" t="s">
        <v>124</v>
      </c>
      <c r="P26" s="5" t="s">
        <v>33</v>
      </c>
      <c r="Q26" s="5">
        <v>0</v>
      </c>
      <c r="R26" s="16">
        <v>44989</v>
      </c>
      <c r="S26" s="9">
        <v>45026</v>
      </c>
      <c r="T26" s="5" t="s">
        <v>34</v>
      </c>
      <c r="U26" s="5">
        <v>655.2</v>
      </c>
      <c r="V26" s="5">
        <v>0</v>
      </c>
      <c r="W26" s="5">
        <v>0</v>
      </c>
      <c r="X26" s="5" t="s">
        <v>35</v>
      </c>
      <c r="Y26" s="5" t="s">
        <v>35</v>
      </c>
    </row>
    <row r="27" s="5" customFormat="1" spans="1:25">
      <c r="A27" s="5" t="s">
        <v>129</v>
      </c>
      <c r="B27" s="5" t="s">
        <v>26</v>
      </c>
      <c r="C27" s="5" t="s">
        <v>27</v>
      </c>
      <c r="D27" s="5" t="s">
        <v>28</v>
      </c>
      <c r="E27" s="5" t="s">
        <v>37</v>
      </c>
      <c r="F27" s="9">
        <v>45010</v>
      </c>
      <c r="G27" s="9">
        <v>45011</v>
      </c>
      <c r="H27" s="5">
        <v>3</v>
      </c>
      <c r="I27" s="5">
        <v>1</v>
      </c>
      <c r="J27" s="5">
        <v>3</v>
      </c>
      <c r="K27" s="5" t="s">
        <v>30</v>
      </c>
      <c r="L27" s="5">
        <v>1024.8</v>
      </c>
      <c r="M27" s="5">
        <v>1024.8</v>
      </c>
      <c r="N27" s="5" t="s">
        <v>130</v>
      </c>
      <c r="O27" s="5" t="s">
        <v>124</v>
      </c>
      <c r="P27" s="5" t="s">
        <v>33</v>
      </c>
      <c r="Q27" s="5">
        <v>0</v>
      </c>
      <c r="R27" s="16">
        <v>44990</v>
      </c>
      <c r="S27" s="9">
        <v>45026</v>
      </c>
      <c r="T27" s="5" t="s">
        <v>34</v>
      </c>
      <c r="U27" s="5">
        <v>1024.8</v>
      </c>
      <c r="V27" s="5">
        <v>0</v>
      </c>
      <c r="W27" s="5">
        <v>0</v>
      </c>
      <c r="X27" s="5" t="s">
        <v>35</v>
      </c>
      <c r="Y27" s="5" t="s">
        <v>35</v>
      </c>
    </row>
    <row r="28" s="5" customFormat="1" spans="1:25">
      <c r="A28" s="5" t="s">
        <v>131</v>
      </c>
      <c r="B28" s="5" t="s">
        <v>26</v>
      </c>
      <c r="C28" s="5" t="s">
        <v>27</v>
      </c>
      <c r="D28" s="5" t="s">
        <v>121</v>
      </c>
      <c r="E28" s="5" t="s">
        <v>132</v>
      </c>
      <c r="F28" s="9">
        <v>45010</v>
      </c>
      <c r="G28" s="9">
        <v>45011</v>
      </c>
      <c r="H28" s="5">
        <v>1</v>
      </c>
      <c r="I28" s="5">
        <v>1</v>
      </c>
      <c r="J28" s="5">
        <v>1</v>
      </c>
      <c r="K28" s="5" t="s">
        <v>30</v>
      </c>
      <c r="L28" s="5">
        <v>282.8</v>
      </c>
      <c r="M28" s="5">
        <v>282.8</v>
      </c>
      <c r="N28" s="5" t="s">
        <v>133</v>
      </c>
      <c r="O28" s="5" t="s">
        <v>124</v>
      </c>
      <c r="P28" s="5" t="s">
        <v>33</v>
      </c>
      <c r="Q28" s="5">
        <v>0</v>
      </c>
      <c r="R28" s="16">
        <v>44993</v>
      </c>
      <c r="S28" s="9">
        <v>45026</v>
      </c>
      <c r="T28" s="5" t="s">
        <v>34</v>
      </c>
      <c r="U28" s="5">
        <v>282.8</v>
      </c>
      <c r="V28" s="5">
        <v>0</v>
      </c>
      <c r="W28" s="5">
        <v>0</v>
      </c>
      <c r="X28" s="5" t="s">
        <v>35</v>
      </c>
      <c r="Y28" s="5" t="s">
        <v>35</v>
      </c>
    </row>
    <row r="29" s="5" customFormat="1" spans="1:25">
      <c r="A29" s="5" t="s">
        <v>131</v>
      </c>
      <c r="B29" s="5" t="s">
        <v>26</v>
      </c>
      <c r="C29" s="5" t="s">
        <v>39</v>
      </c>
      <c r="D29" s="5" t="s">
        <v>121</v>
      </c>
      <c r="E29" s="5" t="s">
        <v>132</v>
      </c>
      <c r="F29" s="9">
        <v>45010</v>
      </c>
      <c r="G29" s="9">
        <v>45011</v>
      </c>
      <c r="H29" s="5">
        <v>1</v>
      </c>
      <c r="I29" s="5">
        <v>1</v>
      </c>
      <c r="J29" s="5">
        <v>1</v>
      </c>
      <c r="K29" s="5" t="s">
        <v>30</v>
      </c>
      <c r="L29" s="5">
        <v>-282.8</v>
      </c>
      <c r="M29" s="5">
        <v>-282.8</v>
      </c>
      <c r="N29" s="5" t="s">
        <v>133</v>
      </c>
      <c r="O29" s="5" t="s">
        <v>124</v>
      </c>
      <c r="P29" s="5" t="s">
        <v>33</v>
      </c>
      <c r="Q29" s="5">
        <v>0</v>
      </c>
      <c r="R29" s="16">
        <v>44993</v>
      </c>
      <c r="S29" s="9">
        <v>45026</v>
      </c>
      <c r="T29" s="5" t="s">
        <v>34</v>
      </c>
      <c r="U29" s="5">
        <v>-282.8</v>
      </c>
      <c r="V29" s="5">
        <v>0</v>
      </c>
      <c r="W29" s="5">
        <v>0</v>
      </c>
      <c r="X29" s="5" t="s">
        <v>35</v>
      </c>
      <c r="Y29" s="5" t="s">
        <v>35</v>
      </c>
    </row>
    <row r="30" s="5" customFormat="1" spans="1:25">
      <c r="A30" s="5" t="s">
        <v>134</v>
      </c>
      <c r="B30" s="5" t="s">
        <v>26</v>
      </c>
      <c r="C30" s="5" t="s">
        <v>27</v>
      </c>
      <c r="D30" s="5" t="s">
        <v>55</v>
      </c>
      <c r="E30" s="5" t="s">
        <v>68</v>
      </c>
      <c r="F30" s="9">
        <v>45009</v>
      </c>
      <c r="G30" s="9">
        <v>45011</v>
      </c>
      <c r="H30" s="5">
        <v>1</v>
      </c>
      <c r="I30" s="5">
        <v>2</v>
      </c>
      <c r="J30" s="5">
        <v>2</v>
      </c>
      <c r="K30" s="5" t="s">
        <v>30</v>
      </c>
      <c r="L30" s="5">
        <v>2520</v>
      </c>
      <c r="M30" s="5">
        <v>2520</v>
      </c>
      <c r="N30" s="5" t="s">
        <v>135</v>
      </c>
      <c r="O30" s="5" t="s">
        <v>124</v>
      </c>
      <c r="P30" s="5" t="s">
        <v>33</v>
      </c>
      <c r="Q30" s="5">
        <v>0</v>
      </c>
      <c r="R30" s="16">
        <v>44994</v>
      </c>
      <c r="S30" s="9">
        <v>45026</v>
      </c>
      <c r="T30" s="5" t="s">
        <v>34</v>
      </c>
      <c r="U30" s="5">
        <v>2520</v>
      </c>
      <c r="V30" s="5">
        <v>0</v>
      </c>
      <c r="W30" s="5">
        <v>0</v>
      </c>
      <c r="X30" s="5" t="s">
        <v>136</v>
      </c>
      <c r="Y30" s="5" t="s">
        <v>35</v>
      </c>
    </row>
    <row r="31" s="5" customFormat="1" spans="1:25">
      <c r="A31" s="5" t="s">
        <v>137</v>
      </c>
      <c r="B31" s="5" t="s">
        <v>26</v>
      </c>
      <c r="C31" s="5" t="s">
        <v>27</v>
      </c>
      <c r="D31" s="5" t="s">
        <v>138</v>
      </c>
      <c r="E31" s="5" t="s">
        <v>139</v>
      </c>
      <c r="F31" s="9">
        <v>45009</v>
      </c>
      <c r="G31" s="9">
        <v>45011</v>
      </c>
      <c r="H31" s="5">
        <v>1</v>
      </c>
      <c r="I31" s="5">
        <v>2</v>
      </c>
      <c r="J31" s="5">
        <v>2</v>
      </c>
      <c r="K31" s="5" t="s">
        <v>30</v>
      </c>
      <c r="L31" s="5">
        <v>1224</v>
      </c>
      <c r="M31" s="5">
        <v>1224</v>
      </c>
      <c r="N31" s="5" t="s">
        <v>140</v>
      </c>
      <c r="O31" s="5" t="s">
        <v>124</v>
      </c>
      <c r="P31" s="5" t="s">
        <v>33</v>
      </c>
      <c r="Q31" s="5">
        <v>0</v>
      </c>
      <c r="R31" s="16">
        <v>44998</v>
      </c>
      <c r="S31" s="9">
        <v>45026</v>
      </c>
      <c r="T31" s="5" t="s">
        <v>34</v>
      </c>
      <c r="U31" s="5">
        <v>1224</v>
      </c>
      <c r="V31" s="5">
        <v>0</v>
      </c>
      <c r="W31" s="5">
        <v>0</v>
      </c>
      <c r="X31" s="5" t="s">
        <v>141</v>
      </c>
      <c r="Y31" s="5" t="s">
        <v>35</v>
      </c>
    </row>
    <row r="32" s="5" customFormat="1" spans="1:25">
      <c r="A32" s="5" t="s">
        <v>142</v>
      </c>
      <c r="B32" s="5" t="s">
        <v>26</v>
      </c>
      <c r="C32" s="5" t="s">
        <v>27</v>
      </c>
      <c r="D32" s="5" t="s">
        <v>55</v>
      </c>
      <c r="E32" s="5" t="s">
        <v>102</v>
      </c>
      <c r="F32" s="9">
        <v>45007</v>
      </c>
      <c r="G32" s="9">
        <v>45011</v>
      </c>
      <c r="H32" s="5">
        <v>1</v>
      </c>
      <c r="I32" s="5">
        <v>4</v>
      </c>
      <c r="J32" s="5">
        <v>4</v>
      </c>
      <c r="K32" s="5" t="s">
        <v>30</v>
      </c>
      <c r="L32" s="5">
        <v>5250</v>
      </c>
      <c r="M32" s="5">
        <v>5250</v>
      </c>
      <c r="N32" s="5" t="s">
        <v>143</v>
      </c>
      <c r="O32" s="5" t="s">
        <v>124</v>
      </c>
      <c r="P32" s="5" t="s">
        <v>33</v>
      </c>
      <c r="Q32" s="5">
        <v>0</v>
      </c>
      <c r="R32" s="16">
        <v>44999</v>
      </c>
      <c r="S32" s="9">
        <v>45026</v>
      </c>
      <c r="T32" s="5" t="s">
        <v>34</v>
      </c>
      <c r="U32" s="5">
        <v>5250</v>
      </c>
      <c r="V32" s="5">
        <v>0</v>
      </c>
      <c r="W32" s="5">
        <v>0</v>
      </c>
      <c r="X32" s="5" t="s">
        <v>144</v>
      </c>
      <c r="Y32" s="5" t="s">
        <v>35</v>
      </c>
    </row>
    <row r="33" s="5" customFormat="1" spans="1:25">
      <c r="A33" s="5" t="s">
        <v>145</v>
      </c>
      <c r="B33" s="5" t="s">
        <v>26</v>
      </c>
      <c r="C33" s="5" t="s">
        <v>27</v>
      </c>
      <c r="D33" s="5" t="s">
        <v>55</v>
      </c>
      <c r="E33" s="5" t="s">
        <v>102</v>
      </c>
      <c r="F33" s="9">
        <v>45008</v>
      </c>
      <c r="G33" s="9">
        <v>45011</v>
      </c>
      <c r="H33" s="5">
        <v>2</v>
      </c>
      <c r="I33" s="5">
        <v>3</v>
      </c>
      <c r="J33" s="5">
        <v>6</v>
      </c>
      <c r="K33" s="5" t="s">
        <v>30</v>
      </c>
      <c r="L33" s="5">
        <v>7980</v>
      </c>
      <c r="M33" s="5">
        <v>7980</v>
      </c>
      <c r="N33" s="5" t="s">
        <v>146</v>
      </c>
      <c r="O33" s="5" t="s">
        <v>124</v>
      </c>
      <c r="P33" s="5" t="s">
        <v>33</v>
      </c>
      <c r="Q33" s="5">
        <v>0</v>
      </c>
      <c r="R33" s="16">
        <v>45001</v>
      </c>
      <c r="S33" s="9">
        <v>45026</v>
      </c>
      <c r="T33" s="5" t="s">
        <v>34</v>
      </c>
      <c r="U33" s="5">
        <v>7980</v>
      </c>
      <c r="V33" s="5">
        <v>0</v>
      </c>
      <c r="W33" s="5">
        <v>0</v>
      </c>
      <c r="X33" s="5" t="s">
        <v>147</v>
      </c>
      <c r="Y33" s="5" t="s">
        <v>35</v>
      </c>
    </row>
    <row r="34" s="5" customFormat="1" spans="1:25">
      <c r="A34" s="5" t="s">
        <v>148</v>
      </c>
      <c r="B34" s="5" t="s">
        <v>26</v>
      </c>
      <c r="C34" s="5" t="s">
        <v>27</v>
      </c>
      <c r="D34" s="5" t="s">
        <v>55</v>
      </c>
      <c r="E34" s="5" t="s">
        <v>68</v>
      </c>
      <c r="F34" s="9">
        <v>45009</v>
      </c>
      <c r="G34" s="9">
        <v>45011</v>
      </c>
      <c r="H34" s="5">
        <v>1</v>
      </c>
      <c r="I34" s="5">
        <v>2</v>
      </c>
      <c r="J34" s="5">
        <v>2</v>
      </c>
      <c r="K34" s="5" t="s">
        <v>30</v>
      </c>
      <c r="L34" s="5">
        <v>2730</v>
      </c>
      <c r="M34" s="5">
        <v>2730</v>
      </c>
      <c r="N34" s="5" t="s">
        <v>149</v>
      </c>
      <c r="O34" s="5" t="s">
        <v>124</v>
      </c>
      <c r="P34" s="5" t="s">
        <v>33</v>
      </c>
      <c r="Q34" s="5">
        <v>0</v>
      </c>
      <c r="R34" s="16">
        <v>45001</v>
      </c>
      <c r="S34" s="9">
        <v>45026</v>
      </c>
      <c r="T34" s="5" t="s">
        <v>34</v>
      </c>
      <c r="U34" s="5">
        <v>2730</v>
      </c>
      <c r="V34" s="5">
        <v>0</v>
      </c>
      <c r="W34" s="5">
        <v>0</v>
      </c>
      <c r="X34" s="5" t="s">
        <v>150</v>
      </c>
      <c r="Y34" s="5" t="s">
        <v>35</v>
      </c>
    </row>
    <row r="35" s="5" customFormat="1" spans="1:25">
      <c r="A35" s="5" t="s">
        <v>151</v>
      </c>
      <c r="B35" s="5" t="s">
        <v>26</v>
      </c>
      <c r="C35" s="5" t="s">
        <v>27</v>
      </c>
      <c r="D35" s="5" t="s">
        <v>152</v>
      </c>
      <c r="E35" s="5" t="s">
        <v>153</v>
      </c>
      <c r="F35" s="9">
        <v>45010</v>
      </c>
      <c r="G35" s="9">
        <v>45011</v>
      </c>
      <c r="H35" s="5">
        <v>1</v>
      </c>
      <c r="I35" s="5">
        <v>1</v>
      </c>
      <c r="J35" s="5">
        <v>1</v>
      </c>
      <c r="K35" s="5" t="s">
        <v>30</v>
      </c>
      <c r="L35" s="5">
        <v>979.09</v>
      </c>
      <c r="M35" s="5">
        <v>979.09</v>
      </c>
      <c r="N35" s="5" t="s">
        <v>154</v>
      </c>
      <c r="O35" s="5" t="s">
        <v>124</v>
      </c>
      <c r="P35" s="5" t="s">
        <v>33</v>
      </c>
      <c r="Q35" s="5">
        <v>0</v>
      </c>
      <c r="R35" s="16">
        <v>45003</v>
      </c>
      <c r="S35" s="9">
        <v>45026</v>
      </c>
      <c r="T35" s="5" t="s">
        <v>34</v>
      </c>
      <c r="U35" s="5">
        <v>979.09</v>
      </c>
      <c r="V35" s="5">
        <v>0</v>
      </c>
      <c r="W35" s="5">
        <v>0</v>
      </c>
      <c r="X35" s="5" t="s">
        <v>155</v>
      </c>
      <c r="Y35" s="5" t="s">
        <v>35</v>
      </c>
    </row>
    <row r="36" s="5" customFormat="1" spans="1:25">
      <c r="A36" s="5" t="s">
        <v>151</v>
      </c>
      <c r="B36" s="5" t="s">
        <v>26</v>
      </c>
      <c r="C36" s="5" t="s">
        <v>39</v>
      </c>
      <c r="D36" s="5" t="s">
        <v>152</v>
      </c>
      <c r="E36" s="5" t="s">
        <v>153</v>
      </c>
      <c r="F36" s="9">
        <v>45010</v>
      </c>
      <c r="G36" s="9">
        <v>45011</v>
      </c>
      <c r="H36" s="5">
        <v>1</v>
      </c>
      <c r="I36" s="5">
        <v>1</v>
      </c>
      <c r="J36" s="5">
        <v>1</v>
      </c>
      <c r="K36" s="5" t="s">
        <v>30</v>
      </c>
      <c r="L36" s="5">
        <v>-979.09</v>
      </c>
      <c r="M36" s="5">
        <v>-979.09</v>
      </c>
      <c r="N36" s="5" t="s">
        <v>154</v>
      </c>
      <c r="O36" s="5" t="s">
        <v>124</v>
      </c>
      <c r="P36" s="5" t="s">
        <v>33</v>
      </c>
      <c r="Q36" s="5">
        <v>0</v>
      </c>
      <c r="R36" s="16">
        <v>45003</v>
      </c>
      <c r="S36" s="9">
        <v>45026</v>
      </c>
      <c r="T36" s="5" t="s">
        <v>34</v>
      </c>
      <c r="U36" s="5">
        <v>-979.09</v>
      </c>
      <c r="V36" s="5">
        <v>0</v>
      </c>
      <c r="W36" s="5">
        <v>0</v>
      </c>
      <c r="X36" s="5" t="s">
        <v>155</v>
      </c>
      <c r="Y36" s="5" t="s">
        <v>35</v>
      </c>
    </row>
    <row r="37" s="5" customFormat="1" spans="1:25">
      <c r="A37" s="5" t="s">
        <v>156</v>
      </c>
      <c r="B37" s="5" t="s">
        <v>26</v>
      </c>
      <c r="C37" s="5" t="s">
        <v>27</v>
      </c>
      <c r="D37" s="5" t="s">
        <v>157</v>
      </c>
      <c r="E37" s="5" t="s">
        <v>158</v>
      </c>
      <c r="F37" s="9">
        <v>45010</v>
      </c>
      <c r="G37" s="9">
        <v>45011</v>
      </c>
      <c r="H37" s="5">
        <v>1</v>
      </c>
      <c r="I37" s="5">
        <v>1</v>
      </c>
      <c r="J37" s="5">
        <v>1</v>
      </c>
      <c r="K37" s="5" t="s">
        <v>30</v>
      </c>
      <c r="L37" s="5">
        <v>567.62</v>
      </c>
      <c r="M37" s="5">
        <v>567.62</v>
      </c>
      <c r="N37" s="5" t="s">
        <v>159</v>
      </c>
      <c r="O37" s="5" t="s">
        <v>124</v>
      </c>
      <c r="P37" s="5" t="s">
        <v>33</v>
      </c>
      <c r="Q37" s="5">
        <v>0</v>
      </c>
      <c r="R37" s="16">
        <v>45009</v>
      </c>
      <c r="S37" s="9">
        <v>45026</v>
      </c>
      <c r="T37" s="5" t="s">
        <v>34</v>
      </c>
      <c r="U37" s="5">
        <v>567.62</v>
      </c>
      <c r="V37" s="5">
        <v>0</v>
      </c>
      <c r="W37" s="5">
        <v>0</v>
      </c>
      <c r="X37" s="5" t="s">
        <v>160</v>
      </c>
      <c r="Y37" s="5" t="s">
        <v>35</v>
      </c>
    </row>
    <row r="38" s="5" customFormat="1" spans="1:25">
      <c r="A38" s="5" t="s">
        <v>156</v>
      </c>
      <c r="B38" s="5" t="s">
        <v>26</v>
      </c>
      <c r="C38" s="5" t="s">
        <v>39</v>
      </c>
      <c r="D38" s="5" t="s">
        <v>157</v>
      </c>
      <c r="E38" s="5" t="s">
        <v>158</v>
      </c>
      <c r="F38" s="9">
        <v>45010</v>
      </c>
      <c r="G38" s="9">
        <v>45011</v>
      </c>
      <c r="H38" s="5">
        <v>1</v>
      </c>
      <c r="I38" s="5">
        <v>1</v>
      </c>
      <c r="J38" s="5">
        <v>1</v>
      </c>
      <c r="K38" s="5" t="s">
        <v>30</v>
      </c>
      <c r="L38" s="5">
        <v>-567.62</v>
      </c>
      <c r="M38" s="5">
        <v>-567.62</v>
      </c>
      <c r="N38" s="5" t="s">
        <v>159</v>
      </c>
      <c r="O38" s="5" t="s">
        <v>124</v>
      </c>
      <c r="P38" s="5" t="s">
        <v>33</v>
      </c>
      <c r="Q38" s="5">
        <v>0</v>
      </c>
      <c r="R38" s="16">
        <v>45009</v>
      </c>
      <c r="S38" s="9">
        <v>45026</v>
      </c>
      <c r="T38" s="5" t="s">
        <v>34</v>
      </c>
      <c r="U38" s="5">
        <v>-567.62</v>
      </c>
      <c r="V38" s="5">
        <v>0</v>
      </c>
      <c r="W38" s="5">
        <v>0</v>
      </c>
      <c r="X38" s="5" t="s">
        <v>160</v>
      </c>
      <c r="Y38" s="5" t="s">
        <v>35</v>
      </c>
    </row>
    <row r="39" s="5" customFormat="1" spans="1:25">
      <c r="A39" s="5" t="s">
        <v>161</v>
      </c>
      <c r="B39" s="5" t="s">
        <v>26</v>
      </c>
      <c r="C39" s="5" t="s">
        <v>27</v>
      </c>
      <c r="D39" s="5" t="s">
        <v>162</v>
      </c>
      <c r="E39" s="5" t="s">
        <v>163</v>
      </c>
      <c r="F39" s="9">
        <v>45010</v>
      </c>
      <c r="G39" s="9">
        <v>45011</v>
      </c>
      <c r="H39" s="5">
        <v>1</v>
      </c>
      <c r="I39" s="5">
        <v>1</v>
      </c>
      <c r="J39" s="5">
        <v>1</v>
      </c>
      <c r="K39" s="5" t="s">
        <v>30</v>
      </c>
      <c r="L39" s="5">
        <v>1189.78</v>
      </c>
      <c r="M39" s="5">
        <v>1189.78</v>
      </c>
      <c r="N39" s="5" t="s">
        <v>164</v>
      </c>
      <c r="O39" s="5" t="s">
        <v>124</v>
      </c>
      <c r="P39" s="5" t="s">
        <v>33</v>
      </c>
      <c r="Q39" s="5">
        <v>0</v>
      </c>
      <c r="R39" s="16">
        <v>45009</v>
      </c>
      <c r="S39" s="9">
        <v>45026</v>
      </c>
      <c r="T39" s="5" t="s">
        <v>34</v>
      </c>
      <c r="U39" s="5">
        <v>1189.78</v>
      </c>
      <c r="V39" s="5">
        <v>0</v>
      </c>
      <c r="W39" s="5">
        <v>0</v>
      </c>
      <c r="X39" s="5" t="s">
        <v>165</v>
      </c>
      <c r="Y39" s="5" t="s">
        <v>35</v>
      </c>
    </row>
    <row r="40" s="5" customFormat="1" spans="1:25">
      <c r="A40" s="5" t="s">
        <v>166</v>
      </c>
      <c r="B40" s="5" t="s">
        <v>26</v>
      </c>
      <c r="C40" s="5" t="s">
        <v>27</v>
      </c>
      <c r="D40" s="5" t="s">
        <v>87</v>
      </c>
      <c r="E40" s="5" t="s">
        <v>88</v>
      </c>
      <c r="F40" s="9">
        <v>45010</v>
      </c>
      <c r="G40" s="9">
        <v>45011</v>
      </c>
      <c r="H40" s="5">
        <v>1</v>
      </c>
      <c r="I40" s="5">
        <v>1</v>
      </c>
      <c r="J40" s="5">
        <v>1</v>
      </c>
      <c r="K40" s="5" t="s">
        <v>30</v>
      </c>
      <c r="L40" s="5">
        <v>753.46</v>
      </c>
      <c r="M40" s="5">
        <v>753.46</v>
      </c>
      <c r="N40" s="5" t="s">
        <v>167</v>
      </c>
      <c r="O40" s="5" t="s">
        <v>124</v>
      </c>
      <c r="P40" s="5" t="s">
        <v>33</v>
      </c>
      <c r="Q40" s="5">
        <v>0</v>
      </c>
      <c r="R40" s="16">
        <v>45010</v>
      </c>
      <c r="S40" s="9">
        <v>45026</v>
      </c>
      <c r="T40" s="5" t="s">
        <v>34</v>
      </c>
      <c r="U40" s="5">
        <v>753.46</v>
      </c>
      <c r="V40" s="5">
        <v>0</v>
      </c>
      <c r="W40" s="5">
        <v>0</v>
      </c>
      <c r="X40" s="5" t="s">
        <v>168</v>
      </c>
      <c r="Y40" s="5" t="s">
        <v>169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2"/>
  <sheetViews>
    <sheetView tabSelected="1" workbookViewId="0">
      <selection activeCell="E39" sqref="E39"/>
    </sheetView>
  </sheetViews>
  <sheetFormatPr defaultColWidth="9" defaultRowHeight="14.4"/>
  <cols>
    <col min="1" max="1" width="12.8888888888889"/>
    <col min="2" max="3" width="10.7777777777778"/>
    <col min="4" max="4" width="9.66666666666667"/>
    <col min="8" max="8" width="12.2222222222222" customWidth="1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170</v>
      </c>
    </row>
    <row r="2" hidden="1" spans="1:9">
      <c r="A2" s="6">
        <v>999222856856621</v>
      </c>
      <c r="B2" s="7">
        <v>45008</v>
      </c>
      <c r="C2" s="7">
        <v>45009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6">
        <v>999222856884552</v>
      </c>
      <c r="B3" s="7">
        <v>45008</v>
      </c>
      <c r="C3" s="7">
        <v>45009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34" si="0">D3-E3</f>
        <v>#N/A</v>
      </c>
      <c r="H3" t="e">
        <f t="shared" ref="H3:H34" si="1">$H$1&amp;F3</f>
        <v>#N/A</v>
      </c>
      <c r="I3" t="e">
        <f>VLOOKUP(A3,HOP!A:U,21,0)</f>
        <v>#N/A</v>
      </c>
    </row>
    <row r="4" hidden="1" spans="1:9">
      <c r="A4" s="6">
        <v>999222968310427</v>
      </c>
      <c r="B4" s="7">
        <v>45006</v>
      </c>
      <c r="C4" s="7">
        <v>45009</v>
      </c>
      <c r="D4" s="4">
        <v>1220.82</v>
      </c>
      <c r="E4" t="str">
        <f>VLOOKUP(A4,HOP!A:L,12,0)</f>
        <v>1220.82</v>
      </c>
      <c r="F4" t="str">
        <f>VLOOKUP(A4,HOP!A:C,3,0)</f>
        <v>3075957</v>
      </c>
      <c r="G4">
        <f t="shared" si="0"/>
        <v>0</v>
      </c>
      <c r="H4" t="str">
        <f t="shared" si="1"/>
        <v>，3075957</v>
      </c>
      <c r="I4" t="str">
        <f>VLOOKUP(A4,HOP!A:U,21,0)</f>
        <v>直连</v>
      </c>
    </row>
    <row r="5" hidden="1" spans="1:9">
      <c r="A5" s="6">
        <v>999223038481987</v>
      </c>
      <c r="B5" s="7">
        <v>45006</v>
      </c>
      <c r="C5" s="7">
        <v>45009</v>
      </c>
      <c r="D5" s="4">
        <v>1269.97</v>
      </c>
      <c r="E5" t="str">
        <f>VLOOKUP(A5,HOP!A:L,12,0)</f>
        <v>1269.97</v>
      </c>
      <c r="F5" t="str">
        <f>VLOOKUP(A5,HOP!A:C,3,0)</f>
        <v>3097342</v>
      </c>
      <c r="G5">
        <f t="shared" si="0"/>
        <v>0</v>
      </c>
      <c r="H5" t="str">
        <f t="shared" si="1"/>
        <v>，3097342</v>
      </c>
      <c r="I5" t="str">
        <f>VLOOKUP(A5,HOP!A:U,21,0)</f>
        <v>直连</v>
      </c>
    </row>
    <row r="6" hidden="1" spans="1:9">
      <c r="A6" s="6">
        <v>999223046437777</v>
      </c>
      <c r="B6" s="7">
        <v>45005</v>
      </c>
      <c r="C6" s="7">
        <v>45009</v>
      </c>
      <c r="D6" s="4">
        <v>1621.2</v>
      </c>
      <c r="E6" t="str">
        <f>VLOOKUP(A6,HOP!A:L,12,0)</f>
        <v>1621.20</v>
      </c>
      <c r="F6" t="str">
        <f>VLOOKUP(A6,HOP!A:C,3,0)</f>
        <v>3098875</v>
      </c>
      <c r="G6">
        <f t="shared" si="0"/>
        <v>0</v>
      </c>
      <c r="H6" t="str">
        <f t="shared" si="1"/>
        <v>，3098875</v>
      </c>
      <c r="I6" t="str">
        <f>VLOOKUP(A6,HOP!A:U,21,0)</f>
        <v>直连</v>
      </c>
    </row>
    <row r="7" spans="1:9">
      <c r="A7" s="6">
        <v>999223084228951</v>
      </c>
      <c r="B7" s="7">
        <v>45006</v>
      </c>
      <c r="C7" s="7">
        <v>45009</v>
      </c>
      <c r="D7" s="4">
        <v>3564</v>
      </c>
      <c r="E7" t="str">
        <f>VLOOKUP(A7,HOP!A:L,12,0)</f>
        <v>3564.00</v>
      </c>
      <c r="F7" t="str">
        <f>VLOOKUP(A7,HOP!A:C,3,0)</f>
        <v>3109020</v>
      </c>
      <c r="G7">
        <f t="shared" si="0"/>
        <v>0</v>
      </c>
      <c r="H7" t="str">
        <f t="shared" si="1"/>
        <v>，3109020</v>
      </c>
      <c r="I7" t="str">
        <f>VLOOKUP(A7,HOP!A:U,21,0)</f>
        <v>直采</v>
      </c>
    </row>
    <row r="8" spans="1:9">
      <c r="A8" s="6">
        <v>999223098698411</v>
      </c>
      <c r="B8" s="7">
        <v>45005</v>
      </c>
      <c r="C8" s="7">
        <v>45009</v>
      </c>
      <c r="D8" s="4">
        <v>1644.59</v>
      </c>
      <c r="E8" t="str">
        <f>VLOOKUP(A8,HOP!A:L,12,0)</f>
        <v>1644.59</v>
      </c>
      <c r="F8" t="str">
        <f>VLOOKUP(A8,HOP!A:C,3,0)</f>
        <v>3113211</v>
      </c>
      <c r="G8">
        <f t="shared" si="0"/>
        <v>0</v>
      </c>
      <c r="H8" t="str">
        <f t="shared" si="1"/>
        <v>，3113211</v>
      </c>
      <c r="I8" t="str">
        <f>VLOOKUP(A8,HOP!A:U,21,0)</f>
        <v>直采</v>
      </c>
    </row>
    <row r="9" hidden="1" spans="1:9">
      <c r="A9" s="6">
        <v>999223106087946</v>
      </c>
      <c r="B9" s="7">
        <v>45008</v>
      </c>
      <c r="C9" s="7">
        <v>45009</v>
      </c>
      <c r="D9" s="4">
        <v>1379.66</v>
      </c>
      <c r="E9" t="str">
        <f>VLOOKUP(A9,HOP!A:L,12,0)</f>
        <v>1379.66</v>
      </c>
      <c r="F9" t="str">
        <f>VLOOKUP(A9,HOP!A:C,3,0)</f>
        <v>3114967</v>
      </c>
      <c r="G9">
        <f t="shared" si="0"/>
        <v>0</v>
      </c>
      <c r="H9" t="str">
        <f t="shared" si="1"/>
        <v>，3114967</v>
      </c>
      <c r="I9" t="str">
        <f>VLOOKUP(A9,HOP!A:U,21,0)</f>
        <v>直连</v>
      </c>
    </row>
    <row r="10" spans="1:9">
      <c r="A10" s="6">
        <v>999223183016561</v>
      </c>
      <c r="B10" s="7">
        <v>45007</v>
      </c>
      <c r="C10" s="7">
        <v>45009</v>
      </c>
      <c r="D10" s="4">
        <v>2342</v>
      </c>
      <c r="E10" t="str">
        <f>VLOOKUP(A10,HOP!A:L,12,0)</f>
        <v>2342.00</v>
      </c>
      <c r="F10" t="str">
        <f>VLOOKUP(A10,HOP!A:C,3,0)</f>
        <v>3134056</v>
      </c>
      <c r="G10">
        <f t="shared" si="0"/>
        <v>0</v>
      </c>
      <c r="H10" t="str">
        <f t="shared" si="1"/>
        <v>，3134056</v>
      </c>
      <c r="I10" t="str">
        <f>VLOOKUP(A10,HOP!A:U,21,0)</f>
        <v>直采</v>
      </c>
    </row>
    <row r="11" hidden="1" spans="1:9">
      <c r="A11" s="6">
        <v>999223248967209</v>
      </c>
      <c r="B11" s="7">
        <v>45007</v>
      </c>
      <c r="C11" s="7">
        <v>45009</v>
      </c>
      <c r="D11" s="4">
        <v>904</v>
      </c>
      <c r="E11" t="str">
        <f>VLOOKUP(A11,HOP!A:L,12,0)</f>
        <v>904.00</v>
      </c>
      <c r="F11" t="str">
        <f>VLOOKUP(A11,HOP!A:C,3,0)</f>
        <v>3152420</v>
      </c>
      <c r="G11">
        <f t="shared" si="0"/>
        <v>0</v>
      </c>
      <c r="H11" t="str">
        <f t="shared" si="1"/>
        <v>，3152420</v>
      </c>
      <c r="I11" t="str">
        <f>VLOOKUP(A11,HOP!A:U,21,0)</f>
        <v>直连</v>
      </c>
    </row>
    <row r="12" hidden="1" spans="1:9">
      <c r="A12" s="6">
        <v>999223260552883</v>
      </c>
      <c r="B12" s="7">
        <v>45008</v>
      </c>
      <c r="C12" s="7">
        <v>45009</v>
      </c>
      <c r="D12" s="4">
        <v>1398.48</v>
      </c>
      <c r="E12" t="str">
        <f>VLOOKUP(A12,HOP!A:L,12,0)</f>
        <v>1398.48</v>
      </c>
      <c r="F12" t="str">
        <f>VLOOKUP(A12,HOP!A:C,3,0)</f>
        <v>3154849</v>
      </c>
      <c r="G12">
        <f t="shared" si="0"/>
        <v>0</v>
      </c>
      <c r="H12" t="str">
        <f t="shared" si="1"/>
        <v>，3154849</v>
      </c>
      <c r="I12" t="str">
        <f>VLOOKUP(A12,HOP!A:U,21,0)</f>
        <v>直连</v>
      </c>
    </row>
    <row r="13" hidden="1" spans="1:9">
      <c r="A13" s="6">
        <v>999223260569359</v>
      </c>
      <c r="B13" s="7">
        <v>45008</v>
      </c>
      <c r="C13" s="7">
        <v>45009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999223321999878</v>
      </c>
      <c r="B14" s="7">
        <v>45008</v>
      </c>
      <c r="C14" s="7">
        <v>45009</v>
      </c>
      <c r="D14" s="4">
        <v>725.18</v>
      </c>
      <c r="E14" t="str">
        <f>VLOOKUP(A14,HOP!A:L,12,0)</f>
        <v>725.18</v>
      </c>
      <c r="F14" t="str">
        <f>VLOOKUP(A14,HOP!A:C,3,0)</f>
        <v>3167155</v>
      </c>
      <c r="G14">
        <f t="shared" si="0"/>
        <v>0</v>
      </c>
      <c r="H14" t="str">
        <f t="shared" si="1"/>
        <v>，3167155</v>
      </c>
      <c r="I14" t="str">
        <f>VLOOKUP(A14,HOP!A:U,21,0)</f>
        <v>直连</v>
      </c>
    </row>
    <row r="15" s="4" customFormat="1" spans="1:9">
      <c r="A15" s="6">
        <v>999223078100097</v>
      </c>
      <c r="B15" s="7">
        <v>45005</v>
      </c>
      <c r="C15" s="7">
        <v>45010</v>
      </c>
      <c r="D15" s="4">
        <v>3960</v>
      </c>
      <c r="E15" t="str">
        <f>VLOOKUP(A15,HOP!A:L,12,0)</f>
        <v>3960.00</v>
      </c>
      <c r="F15" t="str">
        <f>VLOOKUP(A15,HOP!A:C,3,0)</f>
        <v>3107637</v>
      </c>
      <c r="G15">
        <f t="shared" si="0"/>
        <v>0</v>
      </c>
      <c r="H15" t="str">
        <f t="shared" si="1"/>
        <v>，3107637</v>
      </c>
      <c r="I15" t="str">
        <f>VLOOKUP(A15,HOP!A:U,21,0)</f>
        <v>直采</v>
      </c>
    </row>
    <row r="16" s="4" customFormat="1" spans="1:9">
      <c r="A16" s="6">
        <v>999223132055120</v>
      </c>
      <c r="B16" s="7">
        <v>45008</v>
      </c>
      <c r="C16" s="7">
        <v>45010</v>
      </c>
      <c r="D16" s="4">
        <v>2310</v>
      </c>
      <c r="E16" t="str">
        <f>VLOOKUP(A16,HOP!A:L,12,0)</f>
        <v>2310.00</v>
      </c>
      <c r="F16" t="str">
        <f>VLOOKUP(A16,HOP!A:C,3,0)</f>
        <v>3120770</v>
      </c>
      <c r="G16">
        <f t="shared" si="0"/>
        <v>0</v>
      </c>
      <c r="H16" t="str">
        <f t="shared" si="1"/>
        <v>，3120770</v>
      </c>
      <c r="I16" t="str">
        <f>VLOOKUP(A16,HOP!A:U,21,0)</f>
        <v>直采</v>
      </c>
    </row>
    <row r="17" s="4" customFormat="1" spans="1:9">
      <c r="A17" s="6">
        <v>999223135417426</v>
      </c>
      <c r="B17" s="7">
        <v>45007</v>
      </c>
      <c r="C17" s="7">
        <v>45010</v>
      </c>
      <c r="D17" s="4">
        <v>3780</v>
      </c>
      <c r="E17" t="str">
        <f>VLOOKUP(A17,HOP!A:L,12,0)</f>
        <v>3780.00</v>
      </c>
      <c r="F17" t="str">
        <f>VLOOKUP(A17,HOP!A:C,3,0)</f>
        <v>3121542</v>
      </c>
      <c r="G17">
        <f t="shared" si="0"/>
        <v>0</v>
      </c>
      <c r="H17" t="str">
        <f t="shared" si="1"/>
        <v>，3121542</v>
      </c>
      <c r="I17" t="str">
        <f>VLOOKUP(A17,HOP!A:U,21,0)</f>
        <v>直采</v>
      </c>
    </row>
    <row r="18" s="4" customFormat="1" spans="1:9">
      <c r="A18" s="6">
        <v>999223166129591</v>
      </c>
      <c r="B18" s="7">
        <v>45008</v>
      </c>
      <c r="C18" s="7">
        <v>45010</v>
      </c>
      <c r="D18" s="4">
        <v>2374</v>
      </c>
      <c r="E18" t="str">
        <f>VLOOKUP(A18,HOP!A:L,12,0)</f>
        <v>2374.00</v>
      </c>
      <c r="F18" t="str">
        <f>VLOOKUP(A18,HOP!A:C,3,0)</f>
        <v>3129513</v>
      </c>
      <c r="G18">
        <f t="shared" si="0"/>
        <v>0</v>
      </c>
      <c r="H18" t="str">
        <f t="shared" si="1"/>
        <v>，3129513</v>
      </c>
      <c r="I18" t="str">
        <f>VLOOKUP(A18,HOP!A:U,21,0)</f>
        <v>直采</v>
      </c>
    </row>
    <row r="19" s="4" customFormat="1" spans="1:9">
      <c r="A19" s="6">
        <v>999223208127688</v>
      </c>
      <c r="B19" s="7">
        <v>45008</v>
      </c>
      <c r="C19" s="7">
        <v>45010</v>
      </c>
      <c r="D19" s="4">
        <v>2520</v>
      </c>
      <c r="E19" t="str">
        <f>VLOOKUP(A19,HOP!A:L,12,0)</f>
        <v>2520.00</v>
      </c>
      <c r="F19" t="str">
        <f>VLOOKUP(A19,HOP!A:C,3,0)</f>
        <v>3141313</v>
      </c>
      <c r="G19">
        <f t="shared" si="0"/>
        <v>0</v>
      </c>
      <c r="H19" t="str">
        <f t="shared" si="1"/>
        <v>，3141313</v>
      </c>
      <c r="I19" t="str">
        <f>VLOOKUP(A19,HOP!A:U,21,0)</f>
        <v>直采</v>
      </c>
    </row>
    <row r="20" s="4" customFormat="1" hidden="1" spans="1:9">
      <c r="A20" s="6">
        <v>999223260419234</v>
      </c>
      <c r="B20" s="7">
        <v>45009</v>
      </c>
      <c r="C20" s="7">
        <v>45010</v>
      </c>
      <c r="D20" s="4">
        <v>937.79</v>
      </c>
      <c r="E20" t="str">
        <f>VLOOKUP(A20,HOP!A:L,12,0)</f>
        <v>937.79</v>
      </c>
      <c r="F20" t="str">
        <f>VLOOKUP(A20,HOP!A:C,3,0)</f>
        <v>3154795</v>
      </c>
      <c r="G20">
        <f t="shared" si="0"/>
        <v>0</v>
      </c>
      <c r="H20" t="str">
        <f t="shared" si="1"/>
        <v>，3154795</v>
      </c>
      <c r="I20" t="str">
        <f>VLOOKUP(A20,HOP!A:U,21,0)</f>
        <v>直连</v>
      </c>
    </row>
    <row r="21" s="4" customFormat="1" hidden="1" spans="1:9">
      <c r="A21" s="6">
        <v>23327835049</v>
      </c>
      <c r="B21" s="7">
        <v>45009</v>
      </c>
      <c r="C21" s="7">
        <v>45010</v>
      </c>
      <c r="D21" s="4">
        <v>1112.01</v>
      </c>
      <c r="E21" t="str">
        <f>VLOOKUP(A21,HOP!A:L,12,0)</f>
        <v>1112.01</v>
      </c>
      <c r="F21" t="str">
        <f>VLOOKUP(A21,HOP!A:C,3,0)</f>
        <v>3168358</v>
      </c>
      <c r="G21">
        <f t="shared" si="0"/>
        <v>0</v>
      </c>
      <c r="H21" t="str">
        <f t="shared" si="1"/>
        <v>，3168358</v>
      </c>
      <c r="I21" t="str">
        <f>VLOOKUP(A21,HOP!A:U,21,0)</f>
        <v>直连</v>
      </c>
    </row>
    <row r="22" s="5" customFormat="1" hidden="1" spans="1:9">
      <c r="A22" s="8">
        <v>999222930218990</v>
      </c>
      <c r="B22" s="9">
        <v>45010</v>
      </c>
      <c r="C22" s="9">
        <v>45011</v>
      </c>
      <c r="D22" s="5">
        <v>390</v>
      </c>
      <c r="E22">
        <v>390</v>
      </c>
      <c r="F22" s="17" t="s">
        <v>171</v>
      </c>
      <c r="G22">
        <f t="shared" si="0"/>
        <v>0</v>
      </c>
      <c r="H22" t="str">
        <f t="shared" si="1"/>
        <v>，202302251548490001</v>
      </c>
      <c r="I22" t="e">
        <f>VLOOKUP(A22,HOP!A:U,21,0)</f>
        <v>#N/A</v>
      </c>
    </row>
    <row r="23" s="5" customFormat="1" hidden="1" spans="1:9">
      <c r="A23" s="8">
        <v>999223012117514</v>
      </c>
      <c r="B23" s="9">
        <v>45010</v>
      </c>
      <c r="C23" s="9">
        <v>45011</v>
      </c>
      <c r="D23" s="5">
        <v>655.2</v>
      </c>
      <c r="E23">
        <v>655.2</v>
      </c>
      <c r="F23" s="17" t="s">
        <v>172</v>
      </c>
      <c r="G23">
        <f t="shared" si="0"/>
        <v>0</v>
      </c>
      <c r="H23" t="str">
        <f t="shared" si="1"/>
        <v>，202303041955420020</v>
      </c>
      <c r="I23" t="e">
        <f>VLOOKUP(A23,HOP!A:U,21,0)</f>
        <v>#N/A</v>
      </c>
    </row>
    <row r="24" s="5" customFormat="1" hidden="1" spans="1:9">
      <c r="A24" s="8">
        <v>999223029894888</v>
      </c>
      <c r="B24" s="9">
        <v>45010</v>
      </c>
      <c r="C24" s="9">
        <v>45011</v>
      </c>
      <c r="D24" s="5">
        <v>1024.8</v>
      </c>
      <c r="E24">
        <v>1024.8</v>
      </c>
      <c r="F24" s="17" t="s">
        <v>173</v>
      </c>
      <c r="G24">
        <f t="shared" si="0"/>
        <v>0</v>
      </c>
      <c r="H24" t="str">
        <f t="shared" si="1"/>
        <v>，202303050948100071</v>
      </c>
      <c r="I24" t="e">
        <f>VLOOKUP(A24,HOP!A:U,21,0)</f>
        <v>#N/A</v>
      </c>
    </row>
    <row r="25" s="5" customFormat="1" hidden="1" spans="1:9">
      <c r="A25" s="8">
        <v>999223084163113</v>
      </c>
      <c r="B25" s="9">
        <v>45010</v>
      </c>
      <c r="C25" s="9">
        <v>45011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s="5" customFormat="1" spans="1:9">
      <c r="A26" s="8">
        <v>999223091132075</v>
      </c>
      <c r="B26" s="9">
        <v>45009</v>
      </c>
      <c r="C26" s="9">
        <v>45011</v>
      </c>
      <c r="D26" s="5">
        <v>2520</v>
      </c>
      <c r="E26" t="str">
        <f>VLOOKUP(A26,HOP!A:L,12,0)</f>
        <v>2520.00</v>
      </c>
      <c r="F26" t="str">
        <f>VLOOKUP(A26,HOP!A:C,3,0)</f>
        <v>3111470</v>
      </c>
      <c r="G26">
        <f t="shared" si="0"/>
        <v>0</v>
      </c>
      <c r="H26" t="str">
        <f t="shared" si="1"/>
        <v>，3111470</v>
      </c>
      <c r="I26" t="str">
        <f>VLOOKUP(A26,HOP!A:U,21,0)</f>
        <v>直采</v>
      </c>
    </row>
    <row r="27" s="5" customFormat="1" spans="1:9">
      <c r="A27" s="8">
        <v>999223163188251</v>
      </c>
      <c r="B27" s="9">
        <v>45009</v>
      </c>
      <c r="C27" s="9">
        <v>45011</v>
      </c>
      <c r="D27" s="5">
        <v>1224</v>
      </c>
      <c r="E27" t="str">
        <f>VLOOKUP(A27,HOP!A:L,12,0)</f>
        <v>1224.00</v>
      </c>
      <c r="F27" t="str">
        <f>VLOOKUP(A27,HOP!A:C,3,0)</f>
        <v>3128552</v>
      </c>
      <c r="G27">
        <f t="shared" si="0"/>
        <v>0</v>
      </c>
      <c r="H27" t="str">
        <f t="shared" si="1"/>
        <v>，3128552</v>
      </c>
      <c r="I27" t="str">
        <f>VLOOKUP(A27,HOP!A:U,21,0)</f>
        <v>直采</v>
      </c>
    </row>
    <row r="28" s="5" customFormat="1" spans="1:9">
      <c r="A28" s="8">
        <v>999223183232523</v>
      </c>
      <c r="B28" s="9">
        <v>45007</v>
      </c>
      <c r="C28" s="9">
        <v>45011</v>
      </c>
      <c r="D28" s="5">
        <v>5250</v>
      </c>
      <c r="E28" t="str">
        <f>VLOOKUP(A28,HOP!A:L,12,0)</f>
        <v>5250.00</v>
      </c>
      <c r="F28" t="str">
        <f>VLOOKUP(A28,HOP!A:C,3,0)</f>
        <v>3134175</v>
      </c>
      <c r="G28">
        <f t="shared" si="0"/>
        <v>0</v>
      </c>
      <c r="H28" t="str">
        <f t="shared" si="1"/>
        <v>，3134175</v>
      </c>
      <c r="I28" t="str">
        <f>VLOOKUP(A28,HOP!A:U,21,0)</f>
        <v>直采</v>
      </c>
    </row>
    <row r="29" s="5" customFormat="1" spans="1:9">
      <c r="A29" s="8">
        <v>999223206881848</v>
      </c>
      <c r="B29" s="9">
        <v>45008</v>
      </c>
      <c r="C29" s="9">
        <v>45011</v>
      </c>
      <c r="D29" s="5">
        <v>7980</v>
      </c>
      <c r="E29" t="str">
        <f>VLOOKUP(A29,HOP!A:L,12,0)</f>
        <v>7980.00</v>
      </c>
      <c r="F29" t="str">
        <f>VLOOKUP(A29,HOP!A:C,3,0)</f>
        <v>3140930</v>
      </c>
      <c r="G29">
        <f t="shared" si="0"/>
        <v>0</v>
      </c>
      <c r="H29" t="str">
        <f t="shared" si="1"/>
        <v>，3140930</v>
      </c>
      <c r="I29" t="str">
        <f>VLOOKUP(A29,HOP!A:U,21,0)</f>
        <v>直采</v>
      </c>
    </row>
    <row r="30" s="5" customFormat="1" spans="1:9">
      <c r="A30" s="8">
        <v>999223208901608</v>
      </c>
      <c r="B30" s="9">
        <v>45009</v>
      </c>
      <c r="C30" s="9">
        <v>45011</v>
      </c>
      <c r="D30" s="5">
        <v>2730</v>
      </c>
      <c r="E30" t="str">
        <f>VLOOKUP(A30,HOP!A:L,12,0)</f>
        <v>2730.00</v>
      </c>
      <c r="F30" t="str">
        <f>VLOOKUP(A30,HOP!A:C,3,0)</f>
        <v>3141525</v>
      </c>
      <c r="G30">
        <f t="shared" si="0"/>
        <v>0</v>
      </c>
      <c r="H30" t="str">
        <f t="shared" si="1"/>
        <v>，3141525</v>
      </c>
      <c r="I30" t="str">
        <f>VLOOKUP(A30,HOP!A:U,21,0)</f>
        <v>直采</v>
      </c>
    </row>
    <row r="31" s="5" customFormat="1" hidden="1" spans="1:9">
      <c r="A31" s="8">
        <v>999223241733399</v>
      </c>
      <c r="B31" s="9">
        <v>45010</v>
      </c>
      <c r="C31" s="9">
        <v>45011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s="5" customFormat="1" hidden="1" spans="1:9">
      <c r="A32" s="8">
        <v>999223336015132</v>
      </c>
      <c r="B32" s="9">
        <v>45010</v>
      </c>
      <c r="C32" s="9">
        <v>45011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s="5" customFormat="1" hidden="1" spans="1:9">
      <c r="A33" s="8">
        <v>999223338756758</v>
      </c>
      <c r="B33" s="9">
        <v>45010</v>
      </c>
      <c r="C33" s="9">
        <v>45011</v>
      </c>
      <c r="D33" s="5">
        <v>1189.78</v>
      </c>
      <c r="E33" t="str">
        <f>VLOOKUP(A33,HOP!A:L,12,0)</f>
        <v>1189.78</v>
      </c>
      <c r="F33" t="str">
        <f>VLOOKUP(A33,HOP!A:C,3,0)</f>
        <v>3170205</v>
      </c>
      <c r="G33">
        <f t="shared" si="0"/>
        <v>0</v>
      </c>
      <c r="H33" t="str">
        <f t="shared" si="1"/>
        <v>，3170205</v>
      </c>
      <c r="I33" t="str">
        <f>VLOOKUP(A33,HOP!A:U,21,0)</f>
        <v>直连</v>
      </c>
    </row>
    <row r="34" s="5" customFormat="1" hidden="1" spans="1:9">
      <c r="A34" s="8">
        <v>999223351644116</v>
      </c>
      <c r="B34" s="9">
        <v>45010</v>
      </c>
      <c r="C34" s="9">
        <v>45011</v>
      </c>
      <c r="D34" s="5">
        <v>753.46</v>
      </c>
      <c r="E34" t="str">
        <f>VLOOKUP(A34,HOP!A:L,12,0)</f>
        <v>753.46</v>
      </c>
      <c r="F34" t="str">
        <f>VLOOKUP(A34,HOP!A:C,3,0)</f>
        <v>3172171</v>
      </c>
      <c r="G34">
        <f t="shared" si="0"/>
        <v>0</v>
      </c>
      <c r="H34" t="str">
        <f t="shared" si="1"/>
        <v>，3172171</v>
      </c>
      <c r="I34" t="str">
        <f>VLOOKUP(A34,HOP!A:U,21,0)</f>
        <v>直连</v>
      </c>
    </row>
    <row r="36" spans="4:4">
      <c r="D36">
        <f>SUM(D2:D35)</f>
        <v>56780.94</v>
      </c>
    </row>
    <row r="37" spans="4:4">
      <c r="D37">
        <v>56780.94</v>
      </c>
    </row>
    <row r="38" spans="1:3">
      <c r="A38" t="s">
        <v>174</v>
      </c>
      <c r="B38" s="11">
        <v>2070</v>
      </c>
      <c r="C38">
        <v>2362.31</v>
      </c>
    </row>
    <row r="39" spans="1:3">
      <c r="A39" s="12" t="s">
        <v>175</v>
      </c>
      <c r="B39">
        <v>42198.59</v>
      </c>
      <c r="C39">
        <v>48157.54</v>
      </c>
    </row>
    <row r="40" spans="1:3">
      <c r="A40" t="s">
        <v>176</v>
      </c>
      <c r="B40">
        <v>12512.35</v>
      </c>
      <c r="C40">
        <v>14279.24</v>
      </c>
    </row>
    <row r="41" spans="1:1">
      <c r="A41" s="13" t="s">
        <v>177</v>
      </c>
    </row>
    <row r="42" spans="1:1">
      <c r="A42" s="14" t="s">
        <v>178</v>
      </c>
    </row>
  </sheetData>
  <autoFilter ref="A1:X34">
    <filterColumn colId="3">
      <filters>
        <filter val="390"/>
        <filter val="2310"/>
        <filter val="5250"/>
        <filter val="1112.01"/>
        <filter val="1220.82"/>
        <filter val="725.18"/>
        <filter val="1398.48"/>
        <filter val="2520"/>
        <filter val="3960"/>
        <filter val="655.2"/>
        <filter val="1621.2"/>
        <filter val="1224"/>
        <filter val="3564"/>
        <filter val="1024.8"/>
        <filter val="1189.78"/>
        <filter val="2730"/>
        <filter val="2374"/>
        <filter val="1379.66"/>
        <filter val="937.79"/>
        <filter val="3780"/>
        <filter val="7980"/>
        <filter val="2342"/>
        <filter val="904"/>
        <filter val="753.46"/>
        <filter val="1269.97"/>
        <filter val="1644.59"/>
      </filters>
    </filterColumn>
    <filterColumn colId="8">
      <filters>
        <filter val="直采"/>
      </filters>
    </filterColumn>
    <extLst/>
  </autoFilter>
  <conditionalFormatting sqref="A1:A38 A40:A42 A45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E9" sqref="E9"/>
    </sheetView>
  </sheetViews>
  <sheetFormatPr defaultColWidth="9" defaultRowHeight="14.4"/>
  <cols>
    <col min="1" max="1" width="12.8888888888889"/>
  </cols>
  <sheetData>
    <row r="1" spans="1:22">
      <c r="A1" s="1" t="s">
        <v>179</v>
      </c>
      <c r="B1" s="1" t="s">
        <v>180</v>
      </c>
      <c r="C1" s="1" t="s">
        <v>181</v>
      </c>
      <c r="D1" s="1" t="s">
        <v>182</v>
      </c>
      <c r="E1" s="1" t="s">
        <v>13</v>
      </c>
      <c r="F1" s="1" t="s">
        <v>5</v>
      </c>
      <c r="G1" s="1" t="s">
        <v>6</v>
      </c>
      <c r="H1" s="1" t="s">
        <v>183</v>
      </c>
      <c r="I1" s="1" t="s">
        <v>184</v>
      </c>
      <c r="J1" s="1" t="s">
        <v>185</v>
      </c>
      <c r="K1" s="1" t="s">
        <v>186</v>
      </c>
      <c r="L1" s="1" t="s">
        <v>187</v>
      </c>
      <c r="M1" s="1" t="s">
        <v>188</v>
      </c>
      <c r="N1" s="1" t="s">
        <v>189</v>
      </c>
      <c r="O1" s="1" t="s">
        <v>190</v>
      </c>
      <c r="P1" s="1" t="s">
        <v>191</v>
      </c>
      <c r="Q1" s="1" t="s">
        <v>192</v>
      </c>
      <c r="R1" s="1" t="s">
        <v>193</v>
      </c>
      <c r="S1" s="1" t="s">
        <v>194</v>
      </c>
      <c r="T1" s="1" t="s">
        <v>195</v>
      </c>
      <c r="U1" s="1" t="s">
        <v>196</v>
      </c>
      <c r="V1" s="1" t="s">
        <v>197</v>
      </c>
    </row>
    <row r="2" spans="1:22">
      <c r="A2" s="2">
        <v>999223351644116</v>
      </c>
      <c r="B2" s="3" t="s">
        <v>198</v>
      </c>
      <c r="C2" s="3" t="s">
        <v>199</v>
      </c>
      <c r="D2" s="3" t="s">
        <v>200</v>
      </c>
      <c r="E2" s="3" t="s">
        <v>167</v>
      </c>
      <c r="F2" s="3" t="s">
        <v>198</v>
      </c>
      <c r="G2" s="3" t="s">
        <v>201</v>
      </c>
      <c r="H2" s="3" t="s">
        <v>202</v>
      </c>
      <c r="I2" s="3" t="s">
        <v>203</v>
      </c>
      <c r="J2" s="3" t="s">
        <v>204</v>
      </c>
      <c r="K2" s="3" t="s">
        <v>203</v>
      </c>
      <c r="L2" s="3" t="s">
        <v>203</v>
      </c>
      <c r="M2" s="3" t="s">
        <v>205</v>
      </c>
      <c r="N2" s="3" t="s">
        <v>205</v>
      </c>
      <c r="O2" s="3" t="s">
        <v>206</v>
      </c>
      <c r="P2" s="3" t="s">
        <v>207</v>
      </c>
      <c r="Q2" s="3" t="s">
        <v>208</v>
      </c>
      <c r="R2" s="3" t="s">
        <v>209</v>
      </c>
      <c r="S2" s="3" t="s">
        <v>210</v>
      </c>
      <c r="T2" s="3" t="s">
        <v>211</v>
      </c>
      <c r="U2" s="3" t="s">
        <v>212</v>
      </c>
      <c r="V2" s="3" t="s">
        <v>213</v>
      </c>
    </row>
    <row r="3" spans="1:22">
      <c r="A3" s="2">
        <v>999223338756758</v>
      </c>
      <c r="B3" s="3" t="s">
        <v>214</v>
      </c>
      <c r="C3" s="3" t="s">
        <v>215</v>
      </c>
      <c r="D3" s="3" t="s">
        <v>216</v>
      </c>
      <c r="E3" s="3" t="s">
        <v>164</v>
      </c>
      <c r="F3" s="3" t="s">
        <v>198</v>
      </c>
      <c r="G3" s="3" t="s">
        <v>201</v>
      </c>
      <c r="H3" s="3" t="s">
        <v>202</v>
      </c>
      <c r="I3" s="3" t="s">
        <v>217</v>
      </c>
      <c r="J3" s="3" t="s">
        <v>204</v>
      </c>
      <c r="K3" s="3" t="s">
        <v>217</v>
      </c>
      <c r="L3" s="3" t="s">
        <v>217</v>
      </c>
      <c r="M3" s="3" t="s">
        <v>205</v>
      </c>
      <c r="N3" s="3" t="s">
        <v>205</v>
      </c>
      <c r="O3" s="3" t="s">
        <v>206</v>
      </c>
      <c r="P3" s="3" t="s">
        <v>207</v>
      </c>
      <c r="Q3" s="3" t="s">
        <v>208</v>
      </c>
      <c r="R3" s="3" t="s">
        <v>218</v>
      </c>
      <c r="S3" s="3" t="s">
        <v>210</v>
      </c>
      <c r="T3" s="3" t="s">
        <v>211</v>
      </c>
      <c r="U3" s="3" t="s">
        <v>212</v>
      </c>
      <c r="V3" s="3" t="s">
        <v>213</v>
      </c>
    </row>
    <row r="4" spans="1:22">
      <c r="A4" s="2">
        <v>23327835049</v>
      </c>
      <c r="B4" s="3" t="s">
        <v>214</v>
      </c>
      <c r="C4" s="3" t="s">
        <v>219</v>
      </c>
      <c r="D4" s="3" t="s">
        <v>220</v>
      </c>
      <c r="E4" s="3" t="s">
        <v>118</v>
      </c>
      <c r="F4" s="3" t="s">
        <v>214</v>
      </c>
      <c r="G4" s="3" t="s">
        <v>198</v>
      </c>
      <c r="H4" s="3" t="s">
        <v>202</v>
      </c>
      <c r="I4" s="3" t="s">
        <v>221</v>
      </c>
      <c r="J4" s="3" t="s">
        <v>204</v>
      </c>
      <c r="K4" s="3" t="s">
        <v>221</v>
      </c>
      <c r="L4" s="3" t="s">
        <v>221</v>
      </c>
      <c r="M4" s="3" t="s">
        <v>205</v>
      </c>
      <c r="N4" s="3" t="s">
        <v>205</v>
      </c>
      <c r="O4" s="3" t="s">
        <v>206</v>
      </c>
      <c r="P4" s="3" t="s">
        <v>207</v>
      </c>
      <c r="Q4" s="3" t="s">
        <v>208</v>
      </c>
      <c r="R4" s="3" t="s">
        <v>222</v>
      </c>
      <c r="S4" s="3" t="s">
        <v>210</v>
      </c>
      <c r="T4" s="3" t="s">
        <v>211</v>
      </c>
      <c r="U4" s="3" t="s">
        <v>212</v>
      </c>
      <c r="V4" s="3" t="s">
        <v>213</v>
      </c>
    </row>
    <row r="5" spans="1:22">
      <c r="A5" s="2">
        <v>999223321999878</v>
      </c>
      <c r="B5" s="3" t="s">
        <v>223</v>
      </c>
      <c r="C5" s="3" t="s">
        <v>224</v>
      </c>
      <c r="D5" s="3" t="s">
        <v>200</v>
      </c>
      <c r="E5" s="3" t="s">
        <v>89</v>
      </c>
      <c r="F5" s="3" t="s">
        <v>223</v>
      </c>
      <c r="G5" s="3" t="s">
        <v>214</v>
      </c>
      <c r="H5" s="3" t="s">
        <v>202</v>
      </c>
      <c r="I5" s="3" t="s">
        <v>225</v>
      </c>
      <c r="J5" s="3" t="s">
        <v>204</v>
      </c>
      <c r="K5" s="3" t="s">
        <v>225</v>
      </c>
      <c r="L5" s="3" t="s">
        <v>225</v>
      </c>
      <c r="M5" s="3" t="s">
        <v>205</v>
      </c>
      <c r="N5" s="3" t="s">
        <v>205</v>
      </c>
      <c r="O5" s="3" t="s">
        <v>206</v>
      </c>
      <c r="P5" s="3" t="s">
        <v>207</v>
      </c>
      <c r="Q5" s="3" t="s">
        <v>208</v>
      </c>
      <c r="R5" s="3" t="s">
        <v>226</v>
      </c>
      <c r="S5" s="3" t="s">
        <v>210</v>
      </c>
      <c r="T5" s="3" t="s">
        <v>211</v>
      </c>
      <c r="U5" s="3" t="s">
        <v>212</v>
      </c>
      <c r="V5" s="3" t="s">
        <v>213</v>
      </c>
    </row>
    <row r="6" spans="1:22">
      <c r="A6" s="2">
        <v>999223260552883</v>
      </c>
      <c r="B6" s="3" t="s">
        <v>227</v>
      </c>
      <c r="C6" s="3" t="s">
        <v>228</v>
      </c>
      <c r="D6" s="3" t="s">
        <v>229</v>
      </c>
      <c r="E6" s="3" t="s">
        <v>230</v>
      </c>
      <c r="F6" s="3" t="s">
        <v>223</v>
      </c>
      <c r="G6" s="3" t="s">
        <v>214</v>
      </c>
      <c r="H6" s="3" t="s">
        <v>202</v>
      </c>
      <c r="I6" s="3" t="s">
        <v>231</v>
      </c>
      <c r="J6" s="3" t="s">
        <v>204</v>
      </c>
      <c r="K6" s="3" t="s">
        <v>231</v>
      </c>
      <c r="L6" s="3" t="s">
        <v>231</v>
      </c>
      <c r="M6" s="3" t="s">
        <v>205</v>
      </c>
      <c r="N6" s="3" t="s">
        <v>205</v>
      </c>
      <c r="O6" s="3" t="s">
        <v>206</v>
      </c>
      <c r="P6" s="3" t="s">
        <v>207</v>
      </c>
      <c r="Q6" s="3" t="s">
        <v>208</v>
      </c>
      <c r="R6" s="3" t="s">
        <v>232</v>
      </c>
      <c r="S6" s="3" t="s">
        <v>210</v>
      </c>
      <c r="T6" s="3" t="s">
        <v>211</v>
      </c>
      <c r="U6" s="3" t="s">
        <v>212</v>
      </c>
      <c r="V6" s="3" t="s">
        <v>213</v>
      </c>
    </row>
    <row r="7" spans="1:22">
      <c r="A7" s="2">
        <v>999223260419234</v>
      </c>
      <c r="B7" s="3" t="s">
        <v>227</v>
      </c>
      <c r="C7" s="3" t="s">
        <v>233</v>
      </c>
      <c r="D7" s="3" t="s">
        <v>229</v>
      </c>
      <c r="E7" s="3" t="s">
        <v>234</v>
      </c>
      <c r="F7" s="3" t="s">
        <v>214</v>
      </c>
      <c r="G7" s="3" t="s">
        <v>198</v>
      </c>
      <c r="H7" s="3" t="s">
        <v>202</v>
      </c>
      <c r="I7" s="3" t="s">
        <v>235</v>
      </c>
      <c r="J7" s="3" t="s">
        <v>204</v>
      </c>
      <c r="K7" s="3" t="s">
        <v>235</v>
      </c>
      <c r="L7" s="3" t="s">
        <v>235</v>
      </c>
      <c r="M7" s="3" t="s">
        <v>205</v>
      </c>
      <c r="N7" s="3" t="s">
        <v>205</v>
      </c>
      <c r="O7" s="3" t="s">
        <v>206</v>
      </c>
      <c r="P7" s="3" t="s">
        <v>207</v>
      </c>
      <c r="Q7" s="3" t="s">
        <v>208</v>
      </c>
      <c r="R7" s="3" t="s">
        <v>236</v>
      </c>
      <c r="S7" s="3" t="s">
        <v>210</v>
      </c>
      <c r="T7" s="3" t="s">
        <v>211</v>
      </c>
      <c r="U7" s="3" t="s">
        <v>212</v>
      </c>
      <c r="V7" s="3" t="s">
        <v>213</v>
      </c>
    </row>
    <row r="8" spans="1:22">
      <c r="A8" s="2">
        <v>999223248967209</v>
      </c>
      <c r="B8" s="3" t="s">
        <v>237</v>
      </c>
      <c r="C8" s="3" t="s">
        <v>238</v>
      </c>
      <c r="D8" s="3" t="s">
        <v>239</v>
      </c>
      <c r="E8" s="3" t="s">
        <v>240</v>
      </c>
      <c r="F8" s="3" t="s">
        <v>241</v>
      </c>
      <c r="G8" s="3" t="s">
        <v>214</v>
      </c>
      <c r="H8" s="3" t="s">
        <v>202</v>
      </c>
      <c r="I8" s="3" t="s">
        <v>242</v>
      </c>
      <c r="J8" s="3" t="s">
        <v>204</v>
      </c>
      <c r="K8" s="3" t="s">
        <v>242</v>
      </c>
      <c r="L8" s="3" t="s">
        <v>242</v>
      </c>
      <c r="M8" s="3" t="s">
        <v>205</v>
      </c>
      <c r="N8" s="3" t="s">
        <v>205</v>
      </c>
      <c r="O8" s="3" t="s">
        <v>206</v>
      </c>
      <c r="P8" s="3" t="s">
        <v>207</v>
      </c>
      <c r="Q8" s="3" t="s">
        <v>208</v>
      </c>
      <c r="R8" s="3" t="s">
        <v>243</v>
      </c>
      <c r="S8" s="3" t="s">
        <v>210</v>
      </c>
      <c r="T8" s="3" t="s">
        <v>211</v>
      </c>
      <c r="U8" s="3" t="s">
        <v>212</v>
      </c>
      <c r="V8" s="3" t="s">
        <v>213</v>
      </c>
    </row>
    <row r="9" spans="1:22">
      <c r="A9" s="2">
        <v>999223208901608</v>
      </c>
      <c r="B9" s="3" t="s">
        <v>244</v>
      </c>
      <c r="C9" s="3" t="s">
        <v>245</v>
      </c>
      <c r="D9" s="3" t="s">
        <v>246</v>
      </c>
      <c r="E9" s="3" t="s">
        <v>247</v>
      </c>
      <c r="F9" s="3" t="s">
        <v>214</v>
      </c>
      <c r="G9" s="3" t="s">
        <v>201</v>
      </c>
      <c r="H9" s="3" t="s">
        <v>202</v>
      </c>
      <c r="I9" s="3" t="s">
        <v>248</v>
      </c>
      <c r="J9" s="3" t="s">
        <v>204</v>
      </c>
      <c r="K9" s="3" t="s">
        <v>248</v>
      </c>
      <c r="L9" s="3" t="s">
        <v>248</v>
      </c>
      <c r="M9" s="3" t="s">
        <v>205</v>
      </c>
      <c r="N9" s="3" t="s">
        <v>205</v>
      </c>
      <c r="O9" s="3" t="s">
        <v>206</v>
      </c>
      <c r="P9" s="3" t="s">
        <v>207</v>
      </c>
      <c r="Q9" s="3" t="s">
        <v>208</v>
      </c>
      <c r="R9" s="3" t="s">
        <v>249</v>
      </c>
      <c r="S9" s="3" t="s">
        <v>210</v>
      </c>
      <c r="T9" s="3" t="s">
        <v>211</v>
      </c>
      <c r="U9" s="3" t="s">
        <v>250</v>
      </c>
      <c r="V9" s="3" t="s">
        <v>213</v>
      </c>
    </row>
    <row r="10" spans="1:22">
      <c r="A10" s="2">
        <v>999223208127688</v>
      </c>
      <c r="B10" s="3" t="s">
        <v>244</v>
      </c>
      <c r="C10" s="3" t="s">
        <v>251</v>
      </c>
      <c r="D10" s="3" t="s">
        <v>246</v>
      </c>
      <c r="E10" s="3" t="s">
        <v>252</v>
      </c>
      <c r="F10" s="3" t="s">
        <v>223</v>
      </c>
      <c r="G10" s="3" t="s">
        <v>198</v>
      </c>
      <c r="H10" s="3" t="s">
        <v>202</v>
      </c>
      <c r="I10" s="3" t="s">
        <v>253</v>
      </c>
      <c r="J10" s="3" t="s">
        <v>204</v>
      </c>
      <c r="K10" s="3" t="s">
        <v>253</v>
      </c>
      <c r="L10" s="3" t="s">
        <v>253</v>
      </c>
      <c r="M10" s="3" t="s">
        <v>205</v>
      </c>
      <c r="N10" s="3" t="s">
        <v>205</v>
      </c>
      <c r="O10" s="3" t="s">
        <v>206</v>
      </c>
      <c r="P10" s="3" t="s">
        <v>207</v>
      </c>
      <c r="Q10" s="3" t="s">
        <v>208</v>
      </c>
      <c r="R10" s="3" t="s">
        <v>254</v>
      </c>
      <c r="S10" s="3" t="s">
        <v>210</v>
      </c>
      <c r="T10" s="3" t="s">
        <v>211</v>
      </c>
      <c r="U10" s="3" t="s">
        <v>250</v>
      </c>
      <c r="V10" s="3" t="s">
        <v>213</v>
      </c>
    </row>
    <row r="11" spans="1:22">
      <c r="A11" s="2">
        <v>999223206881848</v>
      </c>
      <c r="B11" s="3" t="s">
        <v>244</v>
      </c>
      <c r="C11" s="3" t="s">
        <v>255</v>
      </c>
      <c r="D11" s="3" t="s">
        <v>246</v>
      </c>
      <c r="E11" s="3" t="s">
        <v>256</v>
      </c>
      <c r="F11" s="3" t="s">
        <v>223</v>
      </c>
      <c r="G11" s="3" t="s">
        <v>201</v>
      </c>
      <c r="H11" s="3" t="s">
        <v>202</v>
      </c>
      <c r="I11" s="3" t="s">
        <v>257</v>
      </c>
      <c r="J11" s="3" t="s">
        <v>204</v>
      </c>
      <c r="K11" s="3" t="s">
        <v>257</v>
      </c>
      <c r="L11" s="3" t="s">
        <v>257</v>
      </c>
      <c r="M11" s="3" t="s">
        <v>205</v>
      </c>
      <c r="N11" s="3" t="s">
        <v>205</v>
      </c>
      <c r="O11" s="3" t="s">
        <v>206</v>
      </c>
      <c r="P11" s="3" t="s">
        <v>207</v>
      </c>
      <c r="Q11" s="3" t="s">
        <v>208</v>
      </c>
      <c r="R11" s="3" t="s">
        <v>258</v>
      </c>
      <c r="S11" s="3" t="s">
        <v>210</v>
      </c>
      <c r="T11" s="3" t="s">
        <v>211</v>
      </c>
      <c r="U11" s="3" t="s">
        <v>250</v>
      </c>
      <c r="V11" s="3" t="s">
        <v>213</v>
      </c>
    </row>
    <row r="12" spans="1:22">
      <c r="A12" s="2">
        <v>999223183232523</v>
      </c>
      <c r="B12" s="3" t="s">
        <v>259</v>
      </c>
      <c r="C12" s="3" t="s">
        <v>260</v>
      </c>
      <c r="D12" s="3" t="s">
        <v>246</v>
      </c>
      <c r="E12" s="3" t="s">
        <v>261</v>
      </c>
      <c r="F12" s="3" t="s">
        <v>241</v>
      </c>
      <c r="G12" s="3" t="s">
        <v>201</v>
      </c>
      <c r="H12" s="3" t="s">
        <v>202</v>
      </c>
      <c r="I12" s="3" t="s">
        <v>262</v>
      </c>
      <c r="J12" s="3" t="s">
        <v>204</v>
      </c>
      <c r="K12" s="3" t="s">
        <v>262</v>
      </c>
      <c r="L12" s="3" t="s">
        <v>262</v>
      </c>
      <c r="M12" s="3" t="s">
        <v>205</v>
      </c>
      <c r="N12" s="3" t="s">
        <v>205</v>
      </c>
      <c r="O12" s="3" t="s">
        <v>206</v>
      </c>
      <c r="P12" s="3" t="s">
        <v>207</v>
      </c>
      <c r="Q12" s="3" t="s">
        <v>208</v>
      </c>
      <c r="R12" s="3" t="s">
        <v>263</v>
      </c>
      <c r="S12" s="3" t="s">
        <v>210</v>
      </c>
      <c r="T12" s="3" t="s">
        <v>211</v>
      </c>
      <c r="U12" s="3" t="s">
        <v>250</v>
      </c>
      <c r="V12" s="3" t="s">
        <v>213</v>
      </c>
    </row>
    <row r="13" spans="1:22">
      <c r="A13" s="2">
        <v>999223183016561</v>
      </c>
      <c r="B13" s="3" t="s">
        <v>259</v>
      </c>
      <c r="C13" s="3" t="s">
        <v>264</v>
      </c>
      <c r="D13" s="3" t="s">
        <v>246</v>
      </c>
      <c r="E13" s="3" t="s">
        <v>265</v>
      </c>
      <c r="F13" s="3" t="s">
        <v>241</v>
      </c>
      <c r="G13" s="3" t="s">
        <v>214</v>
      </c>
      <c r="H13" s="3" t="s">
        <v>202</v>
      </c>
      <c r="I13" s="3" t="s">
        <v>266</v>
      </c>
      <c r="J13" s="3" t="s">
        <v>204</v>
      </c>
      <c r="K13" s="3" t="s">
        <v>266</v>
      </c>
      <c r="L13" s="3" t="s">
        <v>266</v>
      </c>
      <c r="M13" s="3" t="s">
        <v>205</v>
      </c>
      <c r="N13" s="3" t="s">
        <v>205</v>
      </c>
      <c r="O13" s="3" t="s">
        <v>206</v>
      </c>
      <c r="P13" s="3" t="s">
        <v>207</v>
      </c>
      <c r="Q13" s="3" t="s">
        <v>208</v>
      </c>
      <c r="R13" s="3" t="s">
        <v>267</v>
      </c>
      <c r="S13" s="3" t="s">
        <v>210</v>
      </c>
      <c r="T13" s="3" t="s">
        <v>211</v>
      </c>
      <c r="U13" s="3" t="s">
        <v>250</v>
      </c>
      <c r="V13" s="3" t="s">
        <v>213</v>
      </c>
    </row>
    <row r="14" spans="1:22">
      <c r="A14" s="2">
        <v>999223166129591</v>
      </c>
      <c r="B14" s="3" t="s">
        <v>268</v>
      </c>
      <c r="C14" s="3" t="s">
        <v>269</v>
      </c>
      <c r="D14" s="3" t="s">
        <v>246</v>
      </c>
      <c r="E14" s="3" t="s">
        <v>270</v>
      </c>
      <c r="F14" s="3" t="s">
        <v>223</v>
      </c>
      <c r="G14" s="3" t="s">
        <v>198</v>
      </c>
      <c r="H14" s="3" t="s">
        <v>202</v>
      </c>
      <c r="I14" s="3" t="s">
        <v>271</v>
      </c>
      <c r="J14" s="3" t="s">
        <v>204</v>
      </c>
      <c r="K14" s="3" t="s">
        <v>271</v>
      </c>
      <c r="L14" s="3" t="s">
        <v>271</v>
      </c>
      <c r="M14" s="3" t="s">
        <v>205</v>
      </c>
      <c r="N14" s="3" t="s">
        <v>205</v>
      </c>
      <c r="O14" s="3" t="s">
        <v>206</v>
      </c>
      <c r="P14" s="3" t="s">
        <v>207</v>
      </c>
      <c r="Q14" s="3" t="s">
        <v>208</v>
      </c>
      <c r="R14" s="3" t="s">
        <v>272</v>
      </c>
      <c r="S14" s="3" t="s">
        <v>210</v>
      </c>
      <c r="T14" s="3" t="s">
        <v>211</v>
      </c>
      <c r="U14" s="3" t="s">
        <v>250</v>
      </c>
      <c r="V14" s="3" t="s">
        <v>213</v>
      </c>
    </row>
    <row r="15" spans="1:22">
      <c r="A15" s="2">
        <v>999223163188251</v>
      </c>
      <c r="B15" s="3" t="s">
        <v>268</v>
      </c>
      <c r="C15" s="3" t="s">
        <v>273</v>
      </c>
      <c r="D15" s="3" t="s">
        <v>274</v>
      </c>
      <c r="E15" s="3" t="s">
        <v>275</v>
      </c>
      <c r="F15" s="3" t="s">
        <v>214</v>
      </c>
      <c r="G15" s="3" t="s">
        <v>201</v>
      </c>
      <c r="H15" s="3" t="s">
        <v>202</v>
      </c>
      <c r="I15" s="3" t="s">
        <v>276</v>
      </c>
      <c r="J15" s="3" t="s">
        <v>204</v>
      </c>
      <c r="K15" s="3" t="s">
        <v>276</v>
      </c>
      <c r="L15" s="3" t="s">
        <v>276</v>
      </c>
      <c r="M15" s="3" t="s">
        <v>205</v>
      </c>
      <c r="N15" s="3" t="s">
        <v>205</v>
      </c>
      <c r="O15" s="3" t="s">
        <v>206</v>
      </c>
      <c r="P15" s="3" t="s">
        <v>207</v>
      </c>
      <c r="Q15" s="3" t="s">
        <v>208</v>
      </c>
      <c r="R15" s="3" t="s">
        <v>277</v>
      </c>
      <c r="S15" s="3" t="s">
        <v>210</v>
      </c>
      <c r="T15" s="3" t="s">
        <v>211</v>
      </c>
      <c r="U15" s="3" t="s">
        <v>250</v>
      </c>
      <c r="V15" s="3" t="s">
        <v>213</v>
      </c>
    </row>
    <row r="16" spans="1:22">
      <c r="A16" s="2">
        <v>999223135417426</v>
      </c>
      <c r="B16" s="3" t="s">
        <v>278</v>
      </c>
      <c r="C16" s="3" t="s">
        <v>279</v>
      </c>
      <c r="D16" s="3" t="s">
        <v>246</v>
      </c>
      <c r="E16" s="3" t="s">
        <v>280</v>
      </c>
      <c r="F16" s="3" t="s">
        <v>241</v>
      </c>
      <c r="G16" s="3" t="s">
        <v>198</v>
      </c>
      <c r="H16" s="3" t="s">
        <v>202</v>
      </c>
      <c r="I16" s="3" t="s">
        <v>281</v>
      </c>
      <c r="J16" s="3" t="s">
        <v>204</v>
      </c>
      <c r="K16" s="3" t="s">
        <v>281</v>
      </c>
      <c r="L16" s="3" t="s">
        <v>281</v>
      </c>
      <c r="M16" s="3" t="s">
        <v>205</v>
      </c>
      <c r="N16" s="3" t="s">
        <v>205</v>
      </c>
      <c r="O16" s="3" t="s">
        <v>206</v>
      </c>
      <c r="P16" s="3" t="s">
        <v>207</v>
      </c>
      <c r="Q16" s="3" t="s">
        <v>208</v>
      </c>
      <c r="R16" s="3" t="s">
        <v>282</v>
      </c>
      <c r="S16" s="3" t="s">
        <v>210</v>
      </c>
      <c r="T16" s="3" t="s">
        <v>211</v>
      </c>
      <c r="U16" s="3" t="s">
        <v>250</v>
      </c>
      <c r="V16" s="3" t="s">
        <v>213</v>
      </c>
    </row>
    <row r="17" spans="1:22">
      <c r="A17" s="2">
        <v>999223132055120</v>
      </c>
      <c r="B17" s="3" t="s">
        <v>278</v>
      </c>
      <c r="C17" s="3" t="s">
        <v>283</v>
      </c>
      <c r="D17" s="3" t="s">
        <v>246</v>
      </c>
      <c r="E17" s="3" t="s">
        <v>284</v>
      </c>
      <c r="F17" s="3" t="s">
        <v>223</v>
      </c>
      <c r="G17" s="3" t="s">
        <v>198</v>
      </c>
      <c r="H17" s="3" t="s">
        <v>202</v>
      </c>
      <c r="I17" s="3" t="s">
        <v>285</v>
      </c>
      <c r="J17" s="3" t="s">
        <v>204</v>
      </c>
      <c r="K17" s="3" t="s">
        <v>285</v>
      </c>
      <c r="L17" s="3" t="s">
        <v>285</v>
      </c>
      <c r="M17" s="3" t="s">
        <v>205</v>
      </c>
      <c r="N17" s="3" t="s">
        <v>205</v>
      </c>
      <c r="O17" s="3" t="s">
        <v>206</v>
      </c>
      <c r="P17" s="3" t="s">
        <v>207</v>
      </c>
      <c r="Q17" s="3" t="s">
        <v>208</v>
      </c>
      <c r="R17" s="3" t="s">
        <v>286</v>
      </c>
      <c r="S17" s="3" t="s">
        <v>210</v>
      </c>
      <c r="T17" s="3" t="s">
        <v>211</v>
      </c>
      <c r="U17" s="3" t="s">
        <v>250</v>
      </c>
      <c r="V17" s="3" t="s">
        <v>213</v>
      </c>
    </row>
    <row r="18" spans="1:22">
      <c r="A18" s="2">
        <v>999223106087946</v>
      </c>
      <c r="B18" s="3" t="s">
        <v>287</v>
      </c>
      <c r="C18" s="3" t="s">
        <v>288</v>
      </c>
      <c r="D18" s="3" t="s">
        <v>289</v>
      </c>
      <c r="E18" s="3" t="s">
        <v>290</v>
      </c>
      <c r="F18" s="3" t="s">
        <v>223</v>
      </c>
      <c r="G18" s="3" t="s">
        <v>214</v>
      </c>
      <c r="H18" s="3" t="s">
        <v>202</v>
      </c>
      <c r="I18" s="3" t="s">
        <v>291</v>
      </c>
      <c r="J18" s="3" t="s">
        <v>204</v>
      </c>
      <c r="K18" s="3" t="s">
        <v>291</v>
      </c>
      <c r="L18" s="3" t="s">
        <v>291</v>
      </c>
      <c r="M18" s="3" t="s">
        <v>205</v>
      </c>
      <c r="N18" s="3" t="s">
        <v>205</v>
      </c>
      <c r="O18" s="3" t="s">
        <v>206</v>
      </c>
      <c r="P18" s="3" t="s">
        <v>207</v>
      </c>
      <c r="Q18" s="3" t="s">
        <v>208</v>
      </c>
      <c r="R18" s="3" t="s">
        <v>292</v>
      </c>
      <c r="S18" s="3" t="s">
        <v>210</v>
      </c>
      <c r="T18" s="3" t="s">
        <v>211</v>
      </c>
      <c r="U18" s="3" t="s">
        <v>212</v>
      </c>
      <c r="V18" s="3" t="s">
        <v>213</v>
      </c>
    </row>
    <row r="19" spans="1:22">
      <c r="A19" s="2">
        <v>999223098698411</v>
      </c>
      <c r="B19" s="3" t="s">
        <v>287</v>
      </c>
      <c r="C19" s="3" t="s">
        <v>293</v>
      </c>
      <c r="D19" s="3" t="s">
        <v>294</v>
      </c>
      <c r="E19" s="3" t="s">
        <v>60</v>
      </c>
      <c r="F19" s="3" t="s">
        <v>295</v>
      </c>
      <c r="G19" s="3" t="s">
        <v>214</v>
      </c>
      <c r="H19" s="3" t="s">
        <v>202</v>
      </c>
      <c r="I19" s="3" t="s">
        <v>296</v>
      </c>
      <c r="J19" s="3" t="s">
        <v>204</v>
      </c>
      <c r="K19" s="3" t="s">
        <v>296</v>
      </c>
      <c r="L19" s="3" t="s">
        <v>296</v>
      </c>
      <c r="M19" s="3" t="s">
        <v>205</v>
      </c>
      <c r="N19" s="3" t="s">
        <v>205</v>
      </c>
      <c r="O19" s="3" t="s">
        <v>206</v>
      </c>
      <c r="P19" s="3" t="s">
        <v>207</v>
      </c>
      <c r="Q19" s="3" t="s">
        <v>208</v>
      </c>
      <c r="R19" s="3" t="s">
        <v>297</v>
      </c>
      <c r="S19" s="3" t="s">
        <v>210</v>
      </c>
      <c r="T19" s="3" t="s">
        <v>211</v>
      </c>
      <c r="U19" s="3" t="s">
        <v>250</v>
      </c>
      <c r="V19" s="3" t="s">
        <v>213</v>
      </c>
    </row>
    <row r="20" spans="1:22">
      <c r="A20" s="2">
        <v>999223091132075</v>
      </c>
      <c r="B20" s="3" t="s">
        <v>287</v>
      </c>
      <c r="C20" s="3" t="s">
        <v>298</v>
      </c>
      <c r="D20" s="3" t="s">
        <v>246</v>
      </c>
      <c r="E20" s="3" t="s">
        <v>299</v>
      </c>
      <c r="F20" s="3" t="s">
        <v>214</v>
      </c>
      <c r="G20" s="3" t="s">
        <v>201</v>
      </c>
      <c r="H20" s="3" t="s">
        <v>202</v>
      </c>
      <c r="I20" s="3" t="s">
        <v>253</v>
      </c>
      <c r="J20" s="3" t="s">
        <v>204</v>
      </c>
      <c r="K20" s="3" t="s">
        <v>253</v>
      </c>
      <c r="L20" s="3" t="s">
        <v>253</v>
      </c>
      <c r="M20" s="3" t="s">
        <v>205</v>
      </c>
      <c r="N20" s="3" t="s">
        <v>205</v>
      </c>
      <c r="O20" s="3" t="s">
        <v>206</v>
      </c>
      <c r="P20" s="3" t="s">
        <v>207</v>
      </c>
      <c r="Q20" s="3" t="s">
        <v>208</v>
      </c>
      <c r="R20" s="3" t="s">
        <v>300</v>
      </c>
      <c r="S20" s="3" t="s">
        <v>210</v>
      </c>
      <c r="T20" s="3" t="s">
        <v>211</v>
      </c>
      <c r="U20" s="3" t="s">
        <v>250</v>
      </c>
      <c r="V20" s="3" t="s">
        <v>213</v>
      </c>
    </row>
    <row r="21" spans="1:22">
      <c r="A21" s="2">
        <v>999223084228951</v>
      </c>
      <c r="B21" s="3" t="s">
        <v>301</v>
      </c>
      <c r="C21" s="3" t="s">
        <v>302</v>
      </c>
      <c r="D21" s="3" t="s">
        <v>246</v>
      </c>
      <c r="E21" s="3" t="s">
        <v>303</v>
      </c>
      <c r="F21" s="3" t="s">
        <v>304</v>
      </c>
      <c r="G21" s="3" t="s">
        <v>214</v>
      </c>
      <c r="H21" s="3" t="s">
        <v>202</v>
      </c>
      <c r="I21" s="3" t="s">
        <v>305</v>
      </c>
      <c r="J21" s="3" t="s">
        <v>204</v>
      </c>
      <c r="K21" s="3" t="s">
        <v>305</v>
      </c>
      <c r="L21" s="3" t="s">
        <v>305</v>
      </c>
      <c r="M21" s="3" t="s">
        <v>205</v>
      </c>
      <c r="N21" s="3" t="s">
        <v>205</v>
      </c>
      <c r="O21" s="3" t="s">
        <v>206</v>
      </c>
      <c r="P21" s="3" t="s">
        <v>207</v>
      </c>
      <c r="Q21" s="3" t="s">
        <v>208</v>
      </c>
      <c r="R21" s="3" t="s">
        <v>306</v>
      </c>
      <c r="S21" s="3" t="s">
        <v>210</v>
      </c>
      <c r="T21" s="3" t="s">
        <v>211</v>
      </c>
      <c r="U21" s="3" t="s">
        <v>250</v>
      </c>
      <c r="V21" s="3" t="s">
        <v>213</v>
      </c>
    </row>
    <row r="22" spans="1:22">
      <c r="A22" s="2">
        <v>999223078100097</v>
      </c>
      <c r="B22" s="3" t="s">
        <v>301</v>
      </c>
      <c r="C22" s="3" t="s">
        <v>307</v>
      </c>
      <c r="D22" s="3" t="s">
        <v>308</v>
      </c>
      <c r="E22" s="3" t="s">
        <v>309</v>
      </c>
      <c r="F22" s="3" t="s">
        <v>295</v>
      </c>
      <c r="G22" s="3" t="s">
        <v>198</v>
      </c>
      <c r="H22" s="3" t="s">
        <v>202</v>
      </c>
      <c r="I22" s="3" t="s">
        <v>310</v>
      </c>
      <c r="J22" s="3" t="s">
        <v>204</v>
      </c>
      <c r="K22" s="3" t="s">
        <v>310</v>
      </c>
      <c r="L22" s="3" t="s">
        <v>310</v>
      </c>
      <c r="M22" s="3" t="s">
        <v>205</v>
      </c>
      <c r="N22" s="3" t="s">
        <v>205</v>
      </c>
      <c r="O22" s="3" t="s">
        <v>206</v>
      </c>
      <c r="P22" s="3" t="s">
        <v>207</v>
      </c>
      <c r="Q22" s="3" t="s">
        <v>208</v>
      </c>
      <c r="R22" s="3" t="s">
        <v>311</v>
      </c>
      <c r="S22" s="3" t="s">
        <v>210</v>
      </c>
      <c r="T22" s="3" t="s">
        <v>211</v>
      </c>
      <c r="U22" s="3" t="s">
        <v>250</v>
      </c>
      <c r="V22" s="3" t="s">
        <v>213</v>
      </c>
    </row>
    <row r="23" spans="1:22">
      <c r="A23" s="2">
        <v>999223046437777</v>
      </c>
      <c r="B23" s="3" t="s">
        <v>312</v>
      </c>
      <c r="C23" s="3" t="s">
        <v>313</v>
      </c>
      <c r="D23" s="3" t="s">
        <v>294</v>
      </c>
      <c r="E23" s="3" t="s">
        <v>314</v>
      </c>
      <c r="F23" s="3" t="s">
        <v>295</v>
      </c>
      <c r="G23" s="3" t="s">
        <v>214</v>
      </c>
      <c r="H23" s="3" t="s">
        <v>202</v>
      </c>
      <c r="I23" s="3" t="s">
        <v>315</v>
      </c>
      <c r="J23" s="3" t="s">
        <v>204</v>
      </c>
      <c r="K23" s="3" t="s">
        <v>315</v>
      </c>
      <c r="L23" s="3" t="s">
        <v>315</v>
      </c>
      <c r="M23" s="3" t="s">
        <v>205</v>
      </c>
      <c r="N23" s="3" t="s">
        <v>205</v>
      </c>
      <c r="O23" s="3" t="s">
        <v>206</v>
      </c>
      <c r="P23" s="3" t="s">
        <v>207</v>
      </c>
      <c r="Q23" s="3" t="s">
        <v>208</v>
      </c>
      <c r="R23" s="3" t="s">
        <v>316</v>
      </c>
      <c r="S23" s="3" t="s">
        <v>210</v>
      </c>
      <c r="T23" s="3" t="s">
        <v>211</v>
      </c>
      <c r="U23" s="3" t="s">
        <v>212</v>
      </c>
      <c r="V23" s="3" t="s">
        <v>213</v>
      </c>
    </row>
    <row r="24" spans="1:22">
      <c r="A24" s="2">
        <v>999223038481987</v>
      </c>
      <c r="B24" s="3" t="s">
        <v>317</v>
      </c>
      <c r="C24" s="3" t="s">
        <v>318</v>
      </c>
      <c r="D24" s="3" t="s">
        <v>294</v>
      </c>
      <c r="E24" s="3" t="s">
        <v>319</v>
      </c>
      <c r="F24" s="3" t="s">
        <v>304</v>
      </c>
      <c r="G24" s="3" t="s">
        <v>214</v>
      </c>
      <c r="H24" s="3" t="s">
        <v>202</v>
      </c>
      <c r="I24" s="3" t="s">
        <v>320</v>
      </c>
      <c r="J24" s="3" t="s">
        <v>204</v>
      </c>
      <c r="K24" s="3" t="s">
        <v>320</v>
      </c>
      <c r="L24" s="3" t="s">
        <v>320</v>
      </c>
      <c r="M24" s="3" t="s">
        <v>205</v>
      </c>
      <c r="N24" s="3" t="s">
        <v>205</v>
      </c>
      <c r="O24" s="3" t="s">
        <v>206</v>
      </c>
      <c r="P24" s="3" t="s">
        <v>207</v>
      </c>
      <c r="Q24" s="3" t="s">
        <v>208</v>
      </c>
      <c r="R24" s="3" t="s">
        <v>321</v>
      </c>
      <c r="S24" s="3" t="s">
        <v>210</v>
      </c>
      <c r="T24" s="3" t="s">
        <v>211</v>
      </c>
      <c r="U24" s="3" t="s">
        <v>212</v>
      </c>
      <c r="V24" s="3" t="s">
        <v>213</v>
      </c>
    </row>
    <row r="25" spans="1:22">
      <c r="A25" s="2">
        <v>999222968310427</v>
      </c>
      <c r="B25" s="3" t="s">
        <v>322</v>
      </c>
      <c r="C25" s="3" t="s">
        <v>323</v>
      </c>
      <c r="D25" s="3" t="s">
        <v>294</v>
      </c>
      <c r="E25" s="3" t="s">
        <v>324</v>
      </c>
      <c r="F25" s="3" t="s">
        <v>304</v>
      </c>
      <c r="G25" s="3" t="s">
        <v>214</v>
      </c>
      <c r="H25" s="3" t="s">
        <v>202</v>
      </c>
      <c r="I25" s="3" t="s">
        <v>325</v>
      </c>
      <c r="J25" s="3" t="s">
        <v>204</v>
      </c>
      <c r="K25" s="3" t="s">
        <v>325</v>
      </c>
      <c r="L25" s="3" t="s">
        <v>325</v>
      </c>
      <c r="M25" s="3" t="s">
        <v>205</v>
      </c>
      <c r="N25" s="3" t="s">
        <v>205</v>
      </c>
      <c r="O25" s="3" t="s">
        <v>206</v>
      </c>
      <c r="P25" s="3" t="s">
        <v>207</v>
      </c>
      <c r="Q25" s="3" t="s">
        <v>208</v>
      </c>
      <c r="R25" s="3" t="s">
        <v>326</v>
      </c>
      <c r="S25" s="3" t="s">
        <v>210</v>
      </c>
      <c r="T25" s="3" t="s">
        <v>211</v>
      </c>
      <c r="U25" s="3" t="s">
        <v>212</v>
      </c>
      <c r="V25" s="3" t="s">
        <v>213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2023-04-10T03:24:00Z</dcterms:created>
  <dcterms:modified xsi:type="dcterms:W3CDTF">2023-04-10T06:59:08Z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7E200B9D9D4B438D9DF4ADB28DA8CDCA_12</vt:lpwstr>
  </property>
  <property fmtid="{D5CDD505-2E9C-101B-9397-08002B2CF9AE}" pid="3" name="KSOProductBuildVer">
    <vt:lpwstr>2052-11.1.0.14036</vt:lpwstr>
  </property>
</Properties>
</file>