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<sst xmlns="http://schemas.openxmlformats.org/spreadsheetml/2006/main" count="699" uniqueCount="256">
  <si>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</si>
  <si>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</si>
  <si>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</si>
  <si>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</si>
  <si>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</si>
  <si>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</si>
  <si>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</si>
  <si>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</si>
  <si>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</si>
  <si>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</si>
  <si>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</si>
  <si>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</si>
  <si>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</si>
  <si>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</si>
  <si>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</si>
  <si>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</si>
  <si>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</si>
  <si>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</si>
  <si>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</si>
  <si>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</si>
  <si>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</si>
  <si>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</si>
  <si>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</si>
  <si>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</si>
  <si>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</si>
  <si>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999223100933410	</t>
  </si>
  <si>
    <t>Ctrip</t>
  </si>
  <si>
    <t>正常</t>
  </si>
  <si>
    <t>[香港]香港富豪机场酒店(Regal Airport Hotel)(105479990)</t>
  </si>
  <si>
    <t>高级房&lt;至多8间&gt;&lt;2人入住&gt;</t>
  </si>
  <si>
    <t>CNY</t>
  </si>
  <si>
    <t>ZHANG/YIMIN</t>
  </si>
  <si>
    <t>CA13744230408CNY</t>
  </si>
  <si>
    <t>未提现</t>
  </si>
  <si>
    <t>携程开票</t>
  </si>
  <si>
    <t xml:space="preserve">3113385	</t>
  </si>
  <si>
    <t xml:space="preserve">DEB230309152021425	</t>
  </si>
  <si>
    <t xml:space="preserve">999223104067190	</t>
  </si>
  <si>
    <t>CHANG/SHU YA</t>
  </si>
  <si>
    <t xml:space="preserve">3114200	</t>
  </si>
  <si>
    <t xml:space="preserve">DEB230309183826190	</t>
  </si>
  <si>
    <t xml:space="preserve">999223105031644	</t>
  </si>
  <si>
    <t>Jin/Yunhan</t>
  </si>
  <si>
    <t xml:space="preserve">3114542	</t>
  </si>
  <si>
    <t xml:space="preserve">DEB230309194824030	</t>
  </si>
  <si>
    <t xml:space="preserve">999223182483544	</t>
  </si>
  <si>
    <t>[北京]全季酒店(北京广安门店)(93879457)</t>
  </si>
  <si>
    <t>高级大床房&lt;至多8间&gt;&lt;2人入住&gt;</t>
  </si>
  <si>
    <t>周楷滨</t>
  </si>
  <si>
    <t xml:space="preserve">3133835	</t>
  </si>
  <si>
    <t xml:space="preserve">R9001631111518329001	</t>
  </si>
  <si>
    <t xml:space="preserve">999223246657247	</t>
  </si>
  <si>
    <t>[广州]汉庭酒店(广州燕塘地铁站店)(76438854)</t>
  </si>
  <si>
    <t>大床房&lt;2人入住&gt;</t>
  </si>
  <si>
    <t>伍嘉诚</t>
  </si>
  <si>
    <t xml:space="preserve">3151964	</t>
  </si>
  <si>
    <t xml:space="preserve">R5105072111873521001	</t>
  </si>
  <si>
    <t xml:space="preserve">999223265874760	</t>
  </si>
  <si>
    <t>[台南]台南台糖长荣酒店(Evergreen Plaza Hotel Tainan)(82340190)</t>
  </si>
  <si>
    <t>豪华大床房&lt;至多8间&gt;&lt;2人入住&gt;&lt;早餐&gt;</t>
  </si>
  <si>
    <t>Chen/Hsien Yi</t>
  </si>
  <si>
    <t xml:space="preserve">3155949	</t>
  </si>
  <si>
    <t xml:space="preserve">R2306178	</t>
  </si>
  <si>
    <t xml:space="preserve">999223277470704	</t>
  </si>
  <si>
    <t>[乌鲁木齐]格林豪泰商务酒店(乌鲁木齐新华南路店)(92483536)</t>
  </si>
  <si>
    <t>大床房&lt;至多8间&gt;&lt;2人入住&gt;</t>
  </si>
  <si>
    <t>秦永丽</t>
  </si>
  <si>
    <t xml:space="preserve">3158726	</t>
  </si>
  <si>
    <t xml:space="preserve">(GRT)84339497;	</t>
  </si>
  <si>
    <t xml:space="preserve">999223290731868	</t>
  </si>
  <si>
    <t>[都江堰]汉庭酒店(都江堰店)(93871071)</t>
  </si>
  <si>
    <t>豪华大床房&lt;至多8间&gt;&lt;2人入住&gt;</t>
  </si>
  <si>
    <t>殷钰</t>
  </si>
  <si>
    <t xml:space="preserve">3161222	</t>
  </si>
  <si>
    <t xml:space="preserve">R6118302112134643001	</t>
  </si>
  <si>
    <t xml:space="preserve">999223291483927	</t>
  </si>
  <si>
    <t>高级双床房&lt;至多8间&gt;&lt;2人入住&gt;</t>
  </si>
  <si>
    <t>戚姗姗</t>
  </si>
  <si>
    <t xml:space="preserve">3161541	</t>
  </si>
  <si>
    <t xml:space="preserve">(GRT)84377725;	</t>
  </si>
  <si>
    <t xml:space="preserve">999223291671803	</t>
  </si>
  <si>
    <t>[台北]台北明日大饭店(Tomorrow Hotel)(91949723)</t>
  </si>
  <si>
    <t>标准房-无窗&lt;至多8间&gt;&lt;2人入住&gt;</t>
  </si>
  <si>
    <t>Elice/Tan,Elice/Tan</t>
  </si>
  <si>
    <t xml:space="preserve">3161635	</t>
  </si>
  <si>
    <t xml:space="preserve">	</t>
  </si>
  <si>
    <t xml:space="preserve">999223302063012	</t>
  </si>
  <si>
    <t>[张北]全季酒店（张家口张北店）(93877122)</t>
  </si>
  <si>
    <t>王闯</t>
  </si>
  <si>
    <t xml:space="preserve">3163356	</t>
  </si>
  <si>
    <t xml:space="preserve">R0764504112202683001	</t>
  </si>
  <si>
    <t xml:space="preserve">999223302891330	</t>
  </si>
  <si>
    <t>[北京]北京国家会议中心大酒店(93870347)</t>
  </si>
  <si>
    <t>高级双床间&lt;至多8间&gt;&lt;90天内可预订&gt;&lt;2人入住&gt;</t>
  </si>
  <si>
    <t>CHEN/PIHAI</t>
  </si>
  <si>
    <t xml:space="preserve">3163581	</t>
  </si>
  <si>
    <t xml:space="preserve">999223304049583	</t>
  </si>
  <si>
    <t>[郑州]贝壳酒店(郑州高铁东站商业中心店)(80249343)</t>
  </si>
  <si>
    <t>时尚高级大床房&lt;至多8间&gt;&lt;2人入住&gt;</t>
  </si>
  <si>
    <t>姜聪</t>
  </si>
  <si>
    <t xml:space="preserve">3163754	</t>
  </si>
  <si>
    <t xml:space="preserve">(GRT)84407767;	</t>
  </si>
  <si>
    <t xml:space="preserve">23305745855	</t>
  </si>
  <si>
    <t>[广州]锋态度酒店(广州火车站地铁站中医药大学店)(68309680)</t>
  </si>
  <si>
    <t>锋致大床房&lt;至多8间&gt;&lt;2人入住&gt;</t>
  </si>
  <si>
    <t>毛佳佳</t>
  </si>
  <si>
    <t xml:space="preserve">3164087	</t>
  </si>
  <si>
    <t xml:space="preserve">R_0020119_433187	</t>
  </si>
  <si>
    <t xml:space="preserve">999223306329857	</t>
  </si>
  <si>
    <t>[沈阳]沈阳富力万达文华酒店(76255215)</t>
  </si>
  <si>
    <t>豪华套房&lt;至多8间&gt;&lt;2人入住&gt;&lt;早餐&gt;</t>
  </si>
  <si>
    <t>吴侨峰</t>
  </si>
  <si>
    <t xml:space="preserve">3164263	</t>
  </si>
  <si>
    <t xml:space="preserve">30873361	</t>
  </si>
  <si>
    <t xml:space="preserve">999223307181083	</t>
  </si>
  <si>
    <t>[武汉]锦江都城酒店（武汉武昌江滩积玉桥地铁站店）(80244080)</t>
  </si>
  <si>
    <t>精致双床房&lt;2人入住&gt;&lt;早餐&gt;</t>
  </si>
  <si>
    <t>王贺荣</t>
  </si>
  <si>
    <t xml:space="preserve">3164528	</t>
  </si>
  <si>
    <t>取消</t>
  </si>
  <si>
    <t xml:space="preserve">999223307602718	</t>
  </si>
  <si>
    <t>Knitter/Jakub,Knitter/Jakub</t>
  </si>
  <si>
    <t xml:space="preserve">3164679	</t>
  </si>
  <si>
    <t xml:space="preserve">999223307820501	</t>
  </si>
  <si>
    <t>[乌鲁木齐]全季酒店(乌鲁木齐机场店)(93870334)</t>
  </si>
  <si>
    <t>套房&lt;至多8间&gt;&lt;2人入住&gt;</t>
  </si>
  <si>
    <t>刘刚</t>
  </si>
  <si>
    <t xml:space="preserve">R8300005112236892001	</t>
  </si>
  <si>
    <t xml:space="preserve">999223310280750	</t>
  </si>
  <si>
    <t>[长沙]维也纳酒店(长沙马王堆锦泰广场地铁站店）(68340802)</t>
  </si>
  <si>
    <t>豪华双床房&lt;至多8间&gt;&lt;2人入住&gt;</t>
  </si>
  <si>
    <t>刘妹</t>
  </si>
  <si>
    <t xml:space="preserve">3165183	</t>
  </si>
  <si>
    <t xml:space="preserve">105151187784	</t>
  </si>
  <si>
    <t xml:space="preserve">999223317662908	</t>
  </si>
  <si>
    <t>[屏东]垦丁H会馆(H Resort)(81210355)</t>
  </si>
  <si>
    <t>豪华三人房&lt;2人入住&gt;&lt;早餐&gt;</t>
  </si>
  <si>
    <t>CHEN/XING-YOU,CHEN/XING-YOU</t>
  </si>
  <si>
    <t xml:space="preserve">3166429	</t>
  </si>
  <si>
    <t>，</t>
  </si>
  <si>
    <t>999223307602718此单多收261元待退回</t>
  </si>
  <si>
    <t>10519 CNY</t>
  </si>
  <si>
    <t>A230410095846911</t>
  </si>
  <si>
    <t>A2304101007433605</t>
  </si>
  <si>
    <t>总计：10519元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</si>
  <si>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</si>
  <si>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</si>
  <si>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</si>
  <si>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</si>
  <si>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</si>
  <si>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</si>
  <si>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</si>
  <si>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</si>
  <si>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</si>
  <si>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</si>
  <si>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</si>
  <si>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</si>
  <si>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</si>
  <si>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</si>
  <si>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</si>
  <si>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</si>
  <si>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</si>
  <si>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</si>
  <si>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</si>
  <si>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</si>
  <si>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3166429</t>
  </si>
  <si>
    <t>垦丁H会馆</t>
  </si>
  <si>
    <t>CHEN XING-YOU,CHEN XING-YOU</t>
  </si>
  <si>
    <t>2023-03-24</t>
  </si>
  <si>
    <t>退房日月结</t>
  </si>
  <si>
    <t>1041.00</t>
  </si>
  <si>
    <t>RMB</t>
  </si>
  <si>
    <t>0</t>
  </si>
  <si>
    <t>0.00</t>
  </si>
  <si>
    <t>携程汇登国内直连</t>
  </si>
  <si>
    <t>01.011264</t>
  </si>
  <si>
    <t>2023-03-23 15:54:05</t>
  </si>
  <si>
    <t>否</t>
  </si>
  <si>
    <t>广州汇登信息科技有限公司</t>
  </si>
  <si>
    <t>直连</t>
  </si>
  <si>
    <t>中国</t>
  </si>
  <si>
    <t>3164768</t>
  </si>
  <si>
    <t>全季酒店(乌鲁木齐机场店)</t>
  </si>
  <si>
    <t>325.00</t>
  </si>
  <si>
    <t>2023-03-23 00:54:54</t>
  </si>
  <si>
    <t>2023-03-22</t>
  </si>
  <si>
    <t>3164679</t>
  </si>
  <si>
    <t>台北明日大饭店</t>
  </si>
  <si>
    <t>Knitter Jakub,Knitter Jakub</t>
  </si>
  <si>
    <t>261.00</t>
  </si>
  <si>
    <t>-261</t>
  </si>
  <si>
    <t>2023-03-23 00:20:15</t>
  </si>
  <si>
    <t>3164263</t>
  </si>
  <si>
    <t>沈阳富力万达文华酒店</t>
  </si>
  <si>
    <t>1618.00</t>
  </si>
  <si>
    <t>2023-03-22 21:07:41</t>
  </si>
  <si>
    <t>3164087</t>
  </si>
  <si>
    <t>锋态度酒店(广州火车站地铁站中医药大学店)</t>
  </si>
  <si>
    <t>310.00</t>
  </si>
  <si>
    <t>2023-03-22 20:01:07</t>
  </si>
  <si>
    <t>3163754</t>
  </si>
  <si>
    <t>贝壳酒店(郑州高铁东站商业中心店)</t>
  </si>
  <si>
    <t>122.00</t>
  </si>
  <si>
    <t>2023-03-22 17:44:22</t>
  </si>
  <si>
    <t>3163581</t>
  </si>
  <si>
    <t>北京国家会议中心大酒店</t>
  </si>
  <si>
    <t>CHEN PIHAI</t>
  </si>
  <si>
    <t>628.00</t>
  </si>
  <si>
    <t>2023-03-22 16:26:48</t>
  </si>
  <si>
    <t>3163356</t>
  </si>
  <si>
    <t>全季酒店（张家口张北店）</t>
  </si>
  <si>
    <t>2023-03-22 15:24:45</t>
  </si>
  <si>
    <t>2023-03-21</t>
  </si>
  <si>
    <t>3161635</t>
  </si>
  <si>
    <t>Elice Tan,Elice Tan</t>
  </si>
  <si>
    <t>2023-03-21 22:39:01</t>
  </si>
  <si>
    <t>3161541</t>
  </si>
  <si>
    <t>格林豪泰商务酒店(乌鲁木齐新华南路店)</t>
  </si>
  <si>
    <t>323.00</t>
  </si>
  <si>
    <t>2023-03-21 21:57:21</t>
  </si>
  <si>
    <t>3161222</t>
  </si>
  <si>
    <t>汉庭酒店(都江堰店)</t>
  </si>
  <si>
    <t>383.00</t>
  </si>
  <si>
    <t>2023-03-21 20:30:45</t>
  </si>
  <si>
    <t>3158726</t>
  </si>
  <si>
    <t>126.00</t>
  </si>
  <si>
    <t>2023-03-21 00:17:39</t>
  </si>
  <si>
    <t>2023-03-20</t>
  </si>
  <si>
    <t>3155949</t>
  </si>
  <si>
    <t>台南台糖长荣酒店</t>
  </si>
  <si>
    <t>Chen Hsien Yi</t>
  </si>
  <si>
    <t>788.00</t>
  </si>
  <si>
    <t>2023-03-20 01:07:27</t>
  </si>
  <si>
    <t>2023-03-18</t>
  </si>
  <si>
    <t>3151964</t>
  </si>
  <si>
    <t>汉庭酒店(广州燕塘地铁站店)</t>
  </si>
  <si>
    <t>456.00</t>
  </si>
  <si>
    <t>2023-03-18 19:58:44</t>
  </si>
  <si>
    <t>2023-03-14</t>
  </si>
  <si>
    <t>3133835</t>
  </si>
  <si>
    <t>全季酒店(北京广安门店)</t>
  </si>
  <si>
    <t>1082.00</t>
  </si>
  <si>
    <t>2023-03-14 17:18:51</t>
  </si>
  <si>
    <t>2023-03-09</t>
  </si>
  <si>
    <t>3114542</t>
  </si>
  <si>
    <t>香港富豪机场酒店</t>
  </si>
  <si>
    <t>Jin Yunhan</t>
  </si>
  <si>
    <t>828.00</t>
  </si>
  <si>
    <t>2023-03-09 19:48:27</t>
  </si>
  <si>
    <t>3114200</t>
  </si>
  <si>
    <t>CHANG SHU YA</t>
  </si>
  <si>
    <t>2023-03-09 18:38:29</t>
  </si>
  <si>
    <t>3113385</t>
  </si>
  <si>
    <t>ZHANG YIMIN</t>
  </si>
  <si>
    <t>829.00</t>
  </si>
  <si>
    <t>2023-03-09 15:20:24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</si>
</sst>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448945</xdr:colOff>
      <xdr:row>37</xdr:row>
      <xdr:rowOff>68580</xdr:rowOff>
    </xdr:from>
    <xdr:to>
      <xdr:col>12</xdr:col>
      <xdr:colOff>237490</xdr:colOff>
      <xdr:row>63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945" y="6469380"/>
          <a:ext cx="8460105" cy="4747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R25" sqref="R25"/>
    </sheetView>
  </sheetViews>
  <sheetFormatPr defaultColWidth="9" defaultRowHeight="14.4"/>
  <cols>
    <col min="6" max="7" width="10.7777777777778"/>
    <col min="18" max="18" width="10.7777777777778"/>
  </cols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45008</v>
      </c>
      <c r="G2" s="6">
        <v>45009</v>
      </c>
      <c r="H2" s="4">
        <v>1</v>
      </c>
      <c r="I2" s="4">
        <v>1</v>
      </c>
      <c r="J2" s="4">
        <v>1</v>
      </c>
      <c r="K2" s="4" t="s">
        <v>30</v>
      </c>
      <c r="L2" s="4">
        <v>829</v>
      </c>
      <c r="M2" s="4">
        <v>829</v>
      </c>
      <c r="N2" s="4" t="s">
        <v>31</v>
      </c>
      <c r="O2" s="4" t="s">
        <v>32</v>
      </c>
      <c r="P2" s="4" t="s">
        <v>33</v>
      </c>
      <c r="Q2" s="4">
        <v>0</v>
      </c>
      <c r="R2" s="6">
        <v>44994</v>
      </c>
      <c r="S2" s="8">
        <v>45024</v>
      </c>
      <c r="T2" s="4" t="s">
        <v>34</v>
      </c>
      <c r="U2" s="4">
        <v>829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45008</v>
      </c>
      <c r="G3" s="6">
        <v>45009</v>
      </c>
      <c r="H3" s="4">
        <v>1</v>
      </c>
      <c r="I3" s="4">
        <v>1</v>
      </c>
      <c r="J3" s="4">
        <v>1</v>
      </c>
      <c r="K3" s="4" t="s">
        <v>30</v>
      </c>
      <c r="L3" s="4">
        <v>828</v>
      </c>
      <c r="M3" s="4">
        <v>828</v>
      </c>
      <c r="N3" s="4" t="s">
        <v>38</v>
      </c>
      <c r="O3" s="4" t="s">
        <v>32</v>
      </c>
      <c r="P3" s="4" t="s">
        <v>33</v>
      </c>
      <c r="Q3" s="4">
        <v>0</v>
      </c>
      <c r="R3" s="6">
        <v>44994</v>
      </c>
      <c r="S3" s="8">
        <v>45024</v>
      </c>
      <c r="T3" s="4" t="s">
        <v>34</v>
      </c>
      <c r="U3" s="4">
        <v>828</v>
      </c>
      <c r="V3" s="4">
        <v>0</v>
      </c>
      <c r="W3" s="4">
        <v>0</v>
      </c>
      <c r="X3" s="4" t="s">
        <v>39</v>
      </c>
      <c r="Y3" s="4" t="s">
        <v>40</v>
      </c>
    </row>
    <row r="4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45008</v>
      </c>
      <c r="G4" s="6">
        <v>45009</v>
      </c>
      <c r="H4" s="4">
        <v>1</v>
      </c>
      <c r="I4" s="4">
        <v>1</v>
      </c>
      <c r="J4" s="4">
        <v>1</v>
      </c>
      <c r="K4" s="4" t="s">
        <v>30</v>
      </c>
      <c r="L4" s="4">
        <v>828</v>
      </c>
      <c r="M4" s="4">
        <v>828</v>
      </c>
      <c r="N4" s="4" t="s">
        <v>42</v>
      </c>
      <c r="O4" s="4" t="s">
        <v>32</v>
      </c>
      <c r="P4" s="4" t="s">
        <v>33</v>
      </c>
      <c r="Q4" s="4">
        <v>0</v>
      </c>
      <c r="R4" s="6">
        <v>44994</v>
      </c>
      <c r="S4" s="8">
        <v>45024</v>
      </c>
      <c r="T4" s="4" t="s">
        <v>34</v>
      </c>
      <c r="U4" s="4">
        <v>828</v>
      </c>
      <c r="V4" s="4">
        <v>0</v>
      </c>
      <c r="W4" s="4">
        <v>0</v>
      </c>
      <c r="X4" s="4" t="s">
        <v>43</v>
      </c>
      <c r="Y4" s="4" t="s">
        <v>44</v>
      </c>
    </row>
    <row r="5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45007</v>
      </c>
      <c r="G5" s="6">
        <v>45009</v>
      </c>
      <c r="H5" s="4">
        <v>1</v>
      </c>
      <c r="I5" s="4">
        <v>2</v>
      </c>
      <c r="J5" s="4">
        <v>2</v>
      </c>
      <c r="K5" s="4" t="s">
        <v>30</v>
      </c>
      <c r="L5" s="4">
        <v>1082</v>
      </c>
      <c r="M5" s="4">
        <v>1082</v>
      </c>
      <c r="N5" s="4" t="s">
        <v>48</v>
      </c>
      <c r="O5" s="4" t="s">
        <v>32</v>
      </c>
      <c r="P5" s="4" t="s">
        <v>33</v>
      </c>
      <c r="Q5" s="4">
        <v>0</v>
      </c>
      <c r="R5" s="6">
        <v>44999</v>
      </c>
      <c r="S5" s="8">
        <v>45024</v>
      </c>
      <c r="T5" s="4" t="s">
        <v>34</v>
      </c>
      <c r="U5" s="4">
        <v>1082</v>
      </c>
      <c r="V5" s="4">
        <v>0</v>
      </c>
      <c r="W5" s="4">
        <v>0</v>
      </c>
      <c r="X5" s="4" t="s">
        <v>49</v>
      </c>
      <c r="Y5" s="4" t="s">
        <v>50</v>
      </c>
    </row>
    <row r="6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45007</v>
      </c>
      <c r="G6" s="6">
        <v>45009</v>
      </c>
      <c r="H6" s="4">
        <v>1</v>
      </c>
      <c r="I6" s="4">
        <v>2</v>
      </c>
      <c r="J6" s="4">
        <v>2</v>
      </c>
      <c r="K6" s="4" t="s">
        <v>30</v>
      </c>
      <c r="L6" s="4">
        <v>456</v>
      </c>
      <c r="M6" s="4">
        <v>456</v>
      </c>
      <c r="N6" s="4" t="s">
        <v>54</v>
      </c>
      <c r="O6" s="4" t="s">
        <v>32</v>
      </c>
      <c r="P6" s="4" t="s">
        <v>33</v>
      </c>
      <c r="Q6" s="4">
        <v>0</v>
      </c>
      <c r="R6" s="6">
        <v>45003</v>
      </c>
      <c r="S6" s="8">
        <v>45024</v>
      </c>
      <c r="T6" s="4" t="s">
        <v>34</v>
      </c>
      <c r="U6" s="4">
        <v>456</v>
      </c>
      <c r="V6" s="4">
        <v>0</v>
      </c>
      <c r="W6" s="4">
        <v>0</v>
      </c>
      <c r="X6" s="4" t="s">
        <v>55</v>
      </c>
      <c r="Y6" s="4" t="s">
        <v>56</v>
      </c>
    </row>
    <row r="7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45008</v>
      </c>
      <c r="G7" s="6">
        <v>45009</v>
      </c>
      <c r="H7" s="4">
        <v>1</v>
      </c>
      <c r="I7" s="4">
        <v>1</v>
      </c>
      <c r="J7" s="4">
        <v>1</v>
      </c>
      <c r="K7" s="4" t="s">
        <v>30</v>
      </c>
      <c r="L7" s="4">
        <v>788</v>
      </c>
      <c r="M7" s="4">
        <v>788</v>
      </c>
      <c r="N7" s="4" t="s">
        <v>60</v>
      </c>
      <c r="O7" s="4" t="s">
        <v>32</v>
      </c>
      <c r="P7" s="4" t="s">
        <v>33</v>
      </c>
      <c r="Q7" s="4">
        <v>0</v>
      </c>
      <c r="R7" s="6">
        <v>45005</v>
      </c>
      <c r="S7" s="8">
        <v>45024</v>
      </c>
      <c r="T7" s="4" t="s">
        <v>34</v>
      </c>
      <c r="U7" s="4">
        <v>788</v>
      </c>
      <c r="V7" s="4">
        <v>0</v>
      </c>
      <c r="W7" s="4">
        <v>0</v>
      </c>
      <c r="X7" s="4" t="s">
        <v>61</v>
      </c>
      <c r="Y7" s="4" t="s">
        <v>62</v>
      </c>
    </row>
    <row r="8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45008</v>
      </c>
      <c r="G8" s="6">
        <v>45009</v>
      </c>
      <c r="H8" s="4">
        <v>1</v>
      </c>
      <c r="I8" s="4">
        <v>1</v>
      </c>
      <c r="J8" s="4">
        <v>1</v>
      </c>
      <c r="K8" s="4" t="s">
        <v>30</v>
      </c>
      <c r="L8" s="4">
        <v>126</v>
      </c>
      <c r="M8" s="4">
        <v>126</v>
      </c>
      <c r="N8" s="4" t="s">
        <v>66</v>
      </c>
      <c r="O8" s="4" t="s">
        <v>32</v>
      </c>
      <c r="P8" s="4" t="s">
        <v>33</v>
      </c>
      <c r="Q8" s="4">
        <v>0</v>
      </c>
      <c r="R8" s="6">
        <v>45006</v>
      </c>
      <c r="S8" s="8">
        <v>45024</v>
      </c>
      <c r="T8" s="4" t="s">
        <v>34</v>
      </c>
      <c r="U8" s="4">
        <v>126</v>
      </c>
      <c r="V8" s="4">
        <v>0</v>
      </c>
      <c r="W8" s="4">
        <v>0</v>
      </c>
      <c r="X8" s="4" t="s">
        <v>67</v>
      </c>
      <c r="Y8" s="4" t="s">
        <v>68</v>
      </c>
    </row>
    <row r="9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45007</v>
      </c>
      <c r="G9" s="6">
        <v>45009</v>
      </c>
      <c r="H9" s="4">
        <v>1</v>
      </c>
      <c r="I9" s="4">
        <v>2</v>
      </c>
      <c r="J9" s="4">
        <v>2</v>
      </c>
      <c r="K9" s="4" t="s">
        <v>30</v>
      </c>
      <c r="L9" s="4">
        <v>383</v>
      </c>
      <c r="M9" s="4">
        <v>383</v>
      </c>
      <c r="N9" s="4" t="s">
        <v>72</v>
      </c>
      <c r="O9" s="4" t="s">
        <v>32</v>
      </c>
      <c r="P9" s="4" t="s">
        <v>33</v>
      </c>
      <c r="Q9" s="4">
        <v>0</v>
      </c>
      <c r="R9" s="6">
        <v>45006</v>
      </c>
      <c r="S9" s="8">
        <v>45024</v>
      </c>
      <c r="T9" s="4" t="s">
        <v>34</v>
      </c>
      <c r="U9" s="4">
        <v>383</v>
      </c>
      <c r="V9" s="4">
        <v>0</v>
      </c>
      <c r="W9" s="4">
        <v>0</v>
      </c>
      <c r="X9" s="4" t="s">
        <v>73</v>
      </c>
      <c r="Y9" s="4" t="s">
        <v>74</v>
      </c>
    </row>
    <row r="10" spans="1:25">
      <c r="A10" s="4" t="s">
        <v>75</v>
      </c>
      <c r="B10" s="4" t="s">
        <v>26</v>
      </c>
      <c r="C10" s="4" t="s">
        <v>27</v>
      </c>
      <c r="D10" s="4" t="s">
        <v>64</v>
      </c>
      <c r="E10" s="4" t="s">
        <v>76</v>
      </c>
      <c r="F10" s="6">
        <v>45007</v>
      </c>
      <c r="G10" s="6">
        <v>45009</v>
      </c>
      <c r="H10" s="4">
        <v>1</v>
      </c>
      <c r="I10" s="4">
        <v>2</v>
      </c>
      <c r="J10" s="4">
        <v>2</v>
      </c>
      <c r="K10" s="4" t="s">
        <v>30</v>
      </c>
      <c r="L10" s="4">
        <v>323</v>
      </c>
      <c r="M10" s="4">
        <v>323</v>
      </c>
      <c r="N10" s="4" t="s">
        <v>77</v>
      </c>
      <c r="O10" s="4" t="s">
        <v>32</v>
      </c>
      <c r="P10" s="4" t="s">
        <v>33</v>
      </c>
      <c r="Q10" s="4">
        <v>0</v>
      </c>
      <c r="R10" s="6">
        <v>45006</v>
      </c>
      <c r="S10" s="8">
        <v>45024</v>
      </c>
      <c r="T10" s="4" t="s">
        <v>34</v>
      </c>
      <c r="U10" s="4">
        <v>323</v>
      </c>
      <c r="V10" s="4">
        <v>0</v>
      </c>
      <c r="W10" s="4">
        <v>0</v>
      </c>
      <c r="X10" s="4" t="s">
        <v>78</v>
      </c>
      <c r="Y10" s="4" t="s">
        <v>79</v>
      </c>
    </row>
    <row r="1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45008</v>
      </c>
      <c r="G11" s="6">
        <v>45009</v>
      </c>
      <c r="H11" s="4">
        <v>1</v>
      </c>
      <c r="I11" s="4">
        <v>1</v>
      </c>
      <c r="J11" s="4">
        <v>1</v>
      </c>
      <c r="K11" s="4" t="s">
        <v>30</v>
      </c>
      <c r="L11" s="4">
        <v>261</v>
      </c>
      <c r="M11" s="4">
        <v>261</v>
      </c>
      <c r="N11" s="4" t="s">
        <v>83</v>
      </c>
      <c r="O11" s="4" t="s">
        <v>32</v>
      </c>
      <c r="P11" s="4" t="s">
        <v>33</v>
      </c>
      <c r="Q11" s="4">
        <v>0</v>
      </c>
      <c r="R11" s="6">
        <v>45006</v>
      </c>
      <c r="S11" s="8">
        <v>45024</v>
      </c>
      <c r="T11" s="4" t="s">
        <v>34</v>
      </c>
      <c r="U11" s="4">
        <v>261</v>
      </c>
      <c r="V11" s="4">
        <v>0</v>
      </c>
      <c r="W11" s="4">
        <v>0</v>
      </c>
      <c r="X11" s="4" t="s">
        <v>84</v>
      </c>
      <c r="Y11" s="4" t="s">
        <v>85</v>
      </c>
    </row>
    <row r="12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47</v>
      </c>
      <c r="F12" s="6">
        <v>45008</v>
      </c>
      <c r="G12" s="6">
        <v>45009</v>
      </c>
      <c r="H12" s="4">
        <v>1</v>
      </c>
      <c r="I12" s="4">
        <v>1</v>
      </c>
      <c r="J12" s="4">
        <v>1</v>
      </c>
      <c r="K12" s="4" t="s">
        <v>30</v>
      </c>
      <c r="L12" s="4">
        <v>310</v>
      </c>
      <c r="M12" s="4">
        <v>310</v>
      </c>
      <c r="N12" s="4" t="s">
        <v>88</v>
      </c>
      <c r="O12" s="4" t="s">
        <v>32</v>
      </c>
      <c r="P12" s="4" t="s">
        <v>33</v>
      </c>
      <c r="Q12" s="4">
        <v>0</v>
      </c>
      <c r="R12" s="6">
        <v>45007</v>
      </c>
      <c r="S12" s="8">
        <v>45024</v>
      </c>
      <c r="T12" s="4" t="s">
        <v>34</v>
      </c>
      <c r="U12" s="4">
        <v>310</v>
      </c>
      <c r="V12" s="4">
        <v>0</v>
      </c>
      <c r="W12" s="4">
        <v>0</v>
      </c>
      <c r="X12" s="4" t="s">
        <v>89</v>
      </c>
      <c r="Y12" s="4" t="s">
        <v>90</v>
      </c>
    </row>
    <row r="13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45008</v>
      </c>
      <c r="G13" s="6">
        <v>45009</v>
      </c>
      <c r="H13" s="4">
        <v>1</v>
      </c>
      <c r="I13" s="4">
        <v>1</v>
      </c>
      <c r="J13" s="4">
        <v>1</v>
      </c>
      <c r="K13" s="4" t="s">
        <v>30</v>
      </c>
      <c r="L13" s="4">
        <v>628</v>
      </c>
      <c r="M13" s="4">
        <v>628</v>
      </c>
      <c r="N13" s="4" t="s">
        <v>94</v>
      </c>
      <c r="O13" s="4" t="s">
        <v>32</v>
      </c>
      <c r="P13" s="4" t="s">
        <v>33</v>
      </c>
      <c r="Q13" s="4">
        <v>0</v>
      </c>
      <c r="R13" s="6">
        <v>45007</v>
      </c>
      <c r="S13" s="8">
        <v>45024</v>
      </c>
      <c r="T13" s="4" t="s">
        <v>34</v>
      </c>
      <c r="U13" s="4">
        <v>628</v>
      </c>
      <c r="V13" s="4">
        <v>0</v>
      </c>
      <c r="W13" s="4">
        <v>0</v>
      </c>
      <c r="X13" s="4" t="s">
        <v>95</v>
      </c>
      <c r="Y13" s="4" t="s">
        <v>85</v>
      </c>
    </row>
    <row r="14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45008</v>
      </c>
      <c r="G14" s="6">
        <v>45009</v>
      </c>
      <c r="H14" s="4">
        <v>1</v>
      </c>
      <c r="I14" s="4">
        <v>1</v>
      </c>
      <c r="J14" s="4">
        <v>1</v>
      </c>
      <c r="K14" s="4" t="s">
        <v>30</v>
      </c>
      <c r="L14" s="4">
        <v>122</v>
      </c>
      <c r="M14" s="4">
        <v>122</v>
      </c>
      <c r="N14" s="4" t="s">
        <v>99</v>
      </c>
      <c r="O14" s="4" t="s">
        <v>32</v>
      </c>
      <c r="P14" s="4" t="s">
        <v>33</v>
      </c>
      <c r="Q14" s="4">
        <v>0</v>
      </c>
      <c r="R14" s="6">
        <v>45007</v>
      </c>
      <c r="S14" s="8">
        <v>45024</v>
      </c>
      <c r="T14" s="4" t="s">
        <v>34</v>
      </c>
      <c r="U14" s="4">
        <v>122</v>
      </c>
      <c r="V14" s="4">
        <v>0</v>
      </c>
      <c r="W14" s="4">
        <v>0</v>
      </c>
      <c r="X14" s="4" t="s">
        <v>100</v>
      </c>
      <c r="Y14" s="4" t="s">
        <v>101</v>
      </c>
    </row>
    <row r="15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45008</v>
      </c>
      <c r="G15" s="6">
        <v>45009</v>
      </c>
      <c r="H15" s="4">
        <v>1</v>
      </c>
      <c r="I15" s="4">
        <v>1</v>
      </c>
      <c r="J15" s="4">
        <v>1</v>
      </c>
      <c r="K15" s="4" t="s">
        <v>30</v>
      </c>
      <c r="L15" s="4">
        <v>310</v>
      </c>
      <c r="M15" s="4">
        <v>310</v>
      </c>
      <c r="N15" s="4" t="s">
        <v>105</v>
      </c>
      <c r="O15" s="4" t="s">
        <v>32</v>
      </c>
      <c r="P15" s="4" t="s">
        <v>33</v>
      </c>
      <c r="Q15" s="4">
        <v>0</v>
      </c>
      <c r="R15" s="6">
        <v>45007</v>
      </c>
      <c r="S15" s="8">
        <v>45024</v>
      </c>
      <c r="T15" s="4" t="s">
        <v>34</v>
      </c>
      <c r="U15" s="4">
        <v>310</v>
      </c>
      <c r="V15" s="4">
        <v>0</v>
      </c>
      <c r="W15" s="4">
        <v>0</v>
      </c>
      <c r="X15" s="4" t="s">
        <v>106</v>
      </c>
      <c r="Y15" s="4" t="s">
        <v>107</v>
      </c>
    </row>
    <row r="16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45008</v>
      </c>
      <c r="G16" s="6">
        <v>45009</v>
      </c>
      <c r="H16" s="4">
        <v>1</v>
      </c>
      <c r="I16" s="4">
        <v>1</v>
      </c>
      <c r="J16" s="4">
        <v>1</v>
      </c>
      <c r="K16" s="4" t="s">
        <v>30</v>
      </c>
      <c r="L16" s="4">
        <v>1618</v>
      </c>
      <c r="M16" s="4">
        <v>1618</v>
      </c>
      <c r="N16" s="4" t="s">
        <v>111</v>
      </c>
      <c r="O16" s="4" t="s">
        <v>32</v>
      </c>
      <c r="P16" s="4" t="s">
        <v>33</v>
      </c>
      <c r="Q16" s="4">
        <v>0</v>
      </c>
      <c r="R16" s="6">
        <v>45007</v>
      </c>
      <c r="S16" s="8">
        <v>45024</v>
      </c>
      <c r="T16" s="4" t="s">
        <v>34</v>
      </c>
      <c r="U16" s="4">
        <v>1618</v>
      </c>
      <c r="V16" s="4">
        <v>0</v>
      </c>
      <c r="W16" s="4">
        <v>0</v>
      </c>
      <c r="X16" s="4" t="s">
        <v>112</v>
      </c>
      <c r="Y16" s="4" t="s">
        <v>113</v>
      </c>
    </row>
    <row r="17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45008</v>
      </c>
      <c r="G17" s="6">
        <v>45009</v>
      </c>
      <c r="H17" s="4">
        <v>1</v>
      </c>
      <c r="I17" s="4">
        <v>1</v>
      </c>
      <c r="J17" s="4">
        <v>1</v>
      </c>
      <c r="K17" s="4" t="s">
        <v>30</v>
      </c>
      <c r="L17" s="4">
        <v>296</v>
      </c>
      <c r="M17" s="4">
        <v>296</v>
      </c>
      <c r="N17" s="4" t="s">
        <v>117</v>
      </c>
      <c r="O17" s="4" t="s">
        <v>32</v>
      </c>
      <c r="P17" s="4" t="s">
        <v>33</v>
      </c>
      <c r="Q17" s="4">
        <v>0</v>
      </c>
      <c r="R17" s="6">
        <v>45007</v>
      </c>
      <c r="S17" s="8">
        <v>45024</v>
      </c>
      <c r="T17" s="4" t="s">
        <v>34</v>
      </c>
      <c r="U17" s="4">
        <v>296</v>
      </c>
      <c r="V17" s="4">
        <v>0</v>
      </c>
      <c r="W17" s="4">
        <v>0</v>
      </c>
      <c r="X17" s="4" t="s">
        <v>118</v>
      </c>
      <c r="Y17" s="4" t="s">
        <v>85</v>
      </c>
    </row>
    <row r="18" spans="1:25">
      <c r="A18" s="4" t="s">
        <v>114</v>
      </c>
      <c r="B18" s="4" t="s">
        <v>26</v>
      </c>
      <c r="C18" s="4" t="s">
        <v>119</v>
      </c>
      <c r="D18" s="4" t="s">
        <v>115</v>
      </c>
      <c r="E18" s="4" t="s">
        <v>116</v>
      </c>
      <c r="F18" s="6">
        <v>45008</v>
      </c>
      <c r="G18" s="6">
        <v>45009</v>
      </c>
      <c r="H18" s="4">
        <v>1</v>
      </c>
      <c r="I18" s="4">
        <v>1</v>
      </c>
      <c r="J18" s="4">
        <v>1</v>
      </c>
      <c r="K18" s="4" t="s">
        <v>30</v>
      </c>
      <c r="L18" s="4">
        <v>-296</v>
      </c>
      <c r="M18" s="4">
        <v>-296</v>
      </c>
      <c r="N18" s="4" t="s">
        <v>117</v>
      </c>
      <c r="O18" s="4" t="s">
        <v>32</v>
      </c>
      <c r="P18" s="4" t="s">
        <v>33</v>
      </c>
      <c r="Q18" s="4">
        <v>0</v>
      </c>
      <c r="R18" s="6">
        <v>45007</v>
      </c>
      <c r="S18" s="8">
        <v>45024</v>
      </c>
      <c r="T18" s="4" t="s">
        <v>34</v>
      </c>
      <c r="U18" s="4">
        <v>-296</v>
      </c>
      <c r="V18" s="4">
        <v>0</v>
      </c>
      <c r="W18" s="4">
        <v>0</v>
      </c>
      <c r="X18" s="4" t="s">
        <v>118</v>
      </c>
      <c r="Y18" s="4" t="s">
        <v>85</v>
      </c>
    </row>
    <row r="19" spans="1:25">
      <c r="A19" s="4" t="s">
        <v>120</v>
      </c>
      <c r="B19" s="4" t="s">
        <v>26</v>
      </c>
      <c r="C19" s="4" t="s">
        <v>27</v>
      </c>
      <c r="D19" s="4" t="s">
        <v>81</v>
      </c>
      <c r="E19" s="4" t="s">
        <v>82</v>
      </c>
      <c r="F19" s="6">
        <v>45008</v>
      </c>
      <c r="G19" s="6">
        <v>45009</v>
      </c>
      <c r="H19" s="4">
        <v>1</v>
      </c>
      <c r="I19" s="4">
        <v>1</v>
      </c>
      <c r="J19" s="4">
        <v>1</v>
      </c>
      <c r="K19" s="4" t="s">
        <v>30</v>
      </c>
      <c r="L19" s="4">
        <v>261</v>
      </c>
      <c r="M19" s="4">
        <v>261</v>
      </c>
      <c r="N19" s="4" t="s">
        <v>121</v>
      </c>
      <c r="O19" s="4" t="s">
        <v>32</v>
      </c>
      <c r="P19" s="4" t="s">
        <v>33</v>
      </c>
      <c r="Q19" s="4">
        <v>0</v>
      </c>
      <c r="R19" s="6">
        <v>45007</v>
      </c>
      <c r="S19" s="8">
        <v>45024</v>
      </c>
      <c r="T19" s="4" t="s">
        <v>34</v>
      </c>
      <c r="U19" s="4">
        <v>261</v>
      </c>
      <c r="V19" s="4">
        <v>0</v>
      </c>
      <c r="W19" s="4">
        <v>0</v>
      </c>
      <c r="X19" s="4" t="s">
        <v>122</v>
      </c>
      <c r="Y19" s="4" t="s">
        <v>85</v>
      </c>
    </row>
    <row r="20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45008</v>
      </c>
      <c r="G20" s="6">
        <v>45009</v>
      </c>
      <c r="H20" s="4">
        <v>1</v>
      </c>
      <c r="I20" s="4">
        <v>1</v>
      </c>
      <c r="J20" s="4">
        <v>1</v>
      </c>
      <c r="K20" s="4" t="s">
        <v>30</v>
      </c>
      <c r="L20" s="4">
        <v>325</v>
      </c>
      <c r="M20" s="4">
        <v>325</v>
      </c>
      <c r="N20" s="4" t="s">
        <v>126</v>
      </c>
      <c r="O20" s="4" t="s">
        <v>32</v>
      </c>
      <c r="P20" s="4" t="s">
        <v>33</v>
      </c>
      <c r="Q20" s="4">
        <v>0</v>
      </c>
      <c r="R20" s="6">
        <v>45008</v>
      </c>
      <c r="S20" s="8">
        <v>45024</v>
      </c>
      <c r="T20" s="4" t="s">
        <v>34</v>
      </c>
      <c r="U20" s="4">
        <v>325</v>
      </c>
      <c r="V20" s="4">
        <v>0</v>
      </c>
      <c r="W20" s="4">
        <v>0</v>
      </c>
      <c r="X20" s="4" t="s">
        <v>85</v>
      </c>
      <c r="Y20" s="4" t="s">
        <v>127</v>
      </c>
    </row>
    <row r="2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45008</v>
      </c>
      <c r="G21" s="6">
        <v>45009</v>
      </c>
      <c r="H21" s="4">
        <v>1</v>
      </c>
      <c r="I21" s="4">
        <v>1</v>
      </c>
      <c r="J21" s="4">
        <v>1</v>
      </c>
      <c r="K21" s="4" t="s">
        <v>30</v>
      </c>
      <c r="L21" s="4">
        <v>280</v>
      </c>
      <c r="M21" s="4">
        <v>280</v>
      </c>
      <c r="N21" s="4" t="s">
        <v>131</v>
      </c>
      <c r="O21" s="4" t="s">
        <v>32</v>
      </c>
      <c r="P21" s="4" t="s">
        <v>33</v>
      </c>
      <c r="Q21" s="4">
        <v>0</v>
      </c>
      <c r="R21" s="6">
        <v>45008</v>
      </c>
      <c r="S21" s="8">
        <v>45024</v>
      </c>
      <c r="T21" s="4" t="s">
        <v>34</v>
      </c>
      <c r="U21" s="4">
        <v>280</v>
      </c>
      <c r="V21" s="4">
        <v>0</v>
      </c>
      <c r="W21" s="4">
        <v>0</v>
      </c>
      <c r="X21" s="4" t="s">
        <v>132</v>
      </c>
      <c r="Y21" s="4" t="s">
        <v>133</v>
      </c>
    </row>
    <row r="22" spans="1:25">
      <c r="A22" s="4" t="s">
        <v>128</v>
      </c>
      <c r="B22" s="4" t="s">
        <v>26</v>
      </c>
      <c r="C22" s="4" t="s">
        <v>119</v>
      </c>
      <c r="D22" s="4" t="s">
        <v>129</v>
      </c>
      <c r="E22" s="4" t="s">
        <v>130</v>
      </c>
      <c r="F22" s="6">
        <v>45008</v>
      </c>
      <c r="G22" s="6">
        <v>45009</v>
      </c>
      <c r="H22" s="4">
        <v>1</v>
      </c>
      <c r="I22" s="4">
        <v>1</v>
      </c>
      <c r="J22" s="4">
        <v>1</v>
      </c>
      <c r="K22" s="4" t="s">
        <v>30</v>
      </c>
      <c r="L22" s="4">
        <v>-280</v>
      </c>
      <c r="M22" s="4">
        <v>-280</v>
      </c>
      <c r="N22" s="4" t="s">
        <v>131</v>
      </c>
      <c r="O22" s="4" t="s">
        <v>32</v>
      </c>
      <c r="P22" s="4" t="s">
        <v>33</v>
      </c>
      <c r="Q22" s="4">
        <v>0</v>
      </c>
      <c r="R22" s="6">
        <v>45008</v>
      </c>
      <c r="S22" s="8">
        <v>45024</v>
      </c>
      <c r="T22" s="4" t="s">
        <v>34</v>
      </c>
      <c r="U22" s="4">
        <v>-280</v>
      </c>
      <c r="V22" s="4">
        <v>0</v>
      </c>
      <c r="W22" s="4">
        <v>0</v>
      </c>
      <c r="X22" s="4" t="s">
        <v>132</v>
      </c>
      <c r="Y22" s="4" t="s">
        <v>133</v>
      </c>
    </row>
    <row r="23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45008</v>
      </c>
      <c r="G23" s="6">
        <v>45009</v>
      </c>
      <c r="H23" s="4">
        <v>1</v>
      </c>
      <c r="I23" s="4">
        <v>1</v>
      </c>
      <c r="J23" s="4">
        <v>1</v>
      </c>
      <c r="K23" s="4" t="s">
        <v>30</v>
      </c>
      <c r="L23" s="4">
        <v>1041</v>
      </c>
      <c r="M23" s="4">
        <v>1041</v>
      </c>
      <c r="N23" s="4" t="s">
        <v>137</v>
      </c>
      <c r="O23" s="4" t="s">
        <v>32</v>
      </c>
      <c r="P23" s="4" t="s">
        <v>33</v>
      </c>
      <c r="Q23" s="4">
        <v>0</v>
      </c>
      <c r="R23" s="6">
        <v>45008</v>
      </c>
      <c r="S23" s="8">
        <v>45024</v>
      </c>
      <c r="T23" s="4" t="s">
        <v>34</v>
      </c>
      <c r="U23" s="4">
        <v>1041</v>
      </c>
      <c r="V23" s="4">
        <v>0</v>
      </c>
      <c r="W23" s="4">
        <v>0</v>
      </c>
      <c r="X23" s="4" t="s">
        <v>138</v>
      </c>
      <c r="Y23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topLeftCell="A4" workbookViewId="0">
      <selection activeCell="F26" sqref="F26"/>
    </sheetView>
  </sheetViews>
  <sheetFormatPr defaultColWidth="9" defaultRowHeight="14.4"/>
  <cols>
    <col min="1" max="1" width="12.8888888888889"/>
    <col min="2" max="3" width="15.2222222222222"/>
    <col min="8" max="8" width="11.1111111111111" customWidth="1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139</v>
      </c>
    </row>
    <row r="2" spans="1:9">
      <c r="A2" s="5">
        <v>999223100933410</v>
      </c>
      <c r="B2" s="6">
        <v>45008</v>
      </c>
      <c r="C2" s="6">
        <v>45009</v>
      </c>
      <c r="D2" s="4">
        <v>829</v>
      </c>
      <c r="E2" t="str">
        <f>VLOOKUP(A2,HOP!A:L,12,0)</f>
        <v>829.00</v>
      </c>
      <c r="F2" t="str">
        <f>VLOOKUP(A2,HOP!A:C,3,0)</f>
        <v>3113385</v>
      </c>
      <c r="G2">
        <f>D2-E2</f>
        <v>0</v>
      </c>
      <c r="H2" t="str">
        <f>$H$1&amp;F2</f>
        <v>，3113385</v>
      </c>
      <c r="I2" t="str">
        <f>VLOOKUP(A2,HOP!A:U,21,0)</f>
        <v>直连</v>
      </c>
    </row>
    <row r="3" spans="1:9">
      <c r="A3" s="5">
        <v>999223104067190</v>
      </c>
      <c r="B3" s="6">
        <v>45008</v>
      </c>
      <c r="C3" s="6">
        <v>45009</v>
      </c>
      <c r="D3" s="4">
        <v>828</v>
      </c>
      <c r="E3" t="str">
        <f>VLOOKUP(A3,HOP!A:L,12,0)</f>
        <v>828.00</v>
      </c>
      <c r="F3" t="str">
        <f>VLOOKUP(A3,HOP!A:C,3,0)</f>
        <v>3114200</v>
      </c>
      <c r="G3">
        <f t="shared" ref="G3:G21" si="0">D3-E3</f>
        <v>0</v>
      </c>
      <c r="H3" t="str">
        <f t="shared" ref="H3:H21" si="1">$H$1&amp;F3</f>
        <v>，3114200</v>
      </c>
      <c r="I3" t="str">
        <f>VLOOKUP(A3,HOP!A:U,21,0)</f>
        <v>直连</v>
      </c>
    </row>
    <row r="4" spans="1:9">
      <c r="A4" s="5">
        <v>999223105031644</v>
      </c>
      <c r="B4" s="6">
        <v>45008</v>
      </c>
      <c r="C4" s="6">
        <v>45009</v>
      </c>
      <c r="D4" s="4">
        <v>828</v>
      </c>
      <c r="E4" t="str">
        <f>VLOOKUP(A4,HOP!A:L,12,0)</f>
        <v>828.00</v>
      </c>
      <c r="F4" t="str">
        <f>VLOOKUP(A4,HOP!A:C,3,0)</f>
        <v>3114542</v>
      </c>
      <c r="G4">
        <f t="shared" si="0"/>
        <v>0</v>
      </c>
      <c r="H4" t="str">
        <f t="shared" si="1"/>
        <v>，3114542</v>
      </c>
      <c r="I4" t="str">
        <f>VLOOKUP(A4,HOP!A:U,21,0)</f>
        <v>直连</v>
      </c>
    </row>
    <row r="5" spans="1:9">
      <c r="A5" s="5">
        <v>999223182483544</v>
      </c>
      <c r="B5" s="6">
        <v>45007</v>
      </c>
      <c r="C5" s="6">
        <v>45009</v>
      </c>
      <c r="D5" s="4">
        <v>1082</v>
      </c>
      <c r="E5" t="str">
        <f>VLOOKUP(A5,HOP!A:L,12,0)</f>
        <v>1082.00</v>
      </c>
      <c r="F5" t="str">
        <f>VLOOKUP(A5,HOP!A:C,3,0)</f>
        <v>3133835</v>
      </c>
      <c r="G5">
        <f t="shared" si="0"/>
        <v>0</v>
      </c>
      <c r="H5" t="str">
        <f t="shared" si="1"/>
        <v>，3133835</v>
      </c>
      <c r="I5" t="str">
        <f>VLOOKUP(A5,HOP!A:U,21,0)</f>
        <v>直连</v>
      </c>
    </row>
    <row r="6" spans="1:9">
      <c r="A6" s="5">
        <v>999223246657247</v>
      </c>
      <c r="B6" s="6">
        <v>45007</v>
      </c>
      <c r="C6" s="6">
        <v>45009</v>
      </c>
      <c r="D6" s="4">
        <v>456</v>
      </c>
      <c r="E6" t="str">
        <f>VLOOKUP(A6,HOP!A:L,12,0)</f>
        <v>456.00</v>
      </c>
      <c r="F6" t="str">
        <f>VLOOKUP(A6,HOP!A:C,3,0)</f>
        <v>3151964</v>
      </c>
      <c r="G6">
        <f t="shared" si="0"/>
        <v>0</v>
      </c>
      <c r="H6" t="str">
        <f t="shared" si="1"/>
        <v>，3151964</v>
      </c>
      <c r="I6" t="str">
        <f>VLOOKUP(A6,HOP!A:U,21,0)</f>
        <v>直连</v>
      </c>
    </row>
    <row r="7" spans="1:9">
      <c r="A7" s="5">
        <v>999223265874760</v>
      </c>
      <c r="B7" s="6">
        <v>45008</v>
      </c>
      <c r="C7" s="6">
        <v>45009</v>
      </c>
      <c r="D7" s="4">
        <v>788</v>
      </c>
      <c r="E7" t="str">
        <f>VLOOKUP(A7,HOP!A:L,12,0)</f>
        <v>788.00</v>
      </c>
      <c r="F7" t="str">
        <f>VLOOKUP(A7,HOP!A:C,3,0)</f>
        <v>3155949</v>
      </c>
      <c r="G7">
        <f t="shared" si="0"/>
        <v>0</v>
      </c>
      <c r="H7" t="str">
        <f t="shared" si="1"/>
        <v>，3155949</v>
      </c>
      <c r="I7" t="str">
        <f>VLOOKUP(A7,HOP!A:U,21,0)</f>
        <v>直连</v>
      </c>
    </row>
    <row r="8" spans="1:9">
      <c r="A8" s="5">
        <v>999223277470704</v>
      </c>
      <c r="B8" s="6">
        <v>45008</v>
      </c>
      <c r="C8" s="6">
        <v>45009</v>
      </c>
      <c r="D8" s="4">
        <v>126</v>
      </c>
      <c r="E8" t="str">
        <f>VLOOKUP(A8,HOP!A:L,12,0)</f>
        <v>126.00</v>
      </c>
      <c r="F8" t="str">
        <f>VLOOKUP(A8,HOP!A:C,3,0)</f>
        <v>3158726</v>
      </c>
      <c r="G8">
        <f t="shared" si="0"/>
        <v>0</v>
      </c>
      <c r="H8" t="str">
        <f t="shared" si="1"/>
        <v>，3158726</v>
      </c>
      <c r="I8" t="str">
        <f>VLOOKUP(A8,HOP!A:U,21,0)</f>
        <v>直连</v>
      </c>
    </row>
    <row r="9" spans="1:9">
      <c r="A9" s="5">
        <v>999223290731868</v>
      </c>
      <c r="B9" s="6">
        <v>45007</v>
      </c>
      <c r="C9" s="6">
        <v>45009</v>
      </c>
      <c r="D9" s="4">
        <v>383</v>
      </c>
      <c r="E9" t="str">
        <f>VLOOKUP(A9,HOP!A:L,12,0)</f>
        <v>383.00</v>
      </c>
      <c r="F9" t="str">
        <f>VLOOKUP(A9,HOP!A:C,3,0)</f>
        <v>3161222</v>
      </c>
      <c r="G9">
        <f t="shared" si="0"/>
        <v>0</v>
      </c>
      <c r="H9" t="str">
        <f t="shared" si="1"/>
        <v>，3161222</v>
      </c>
      <c r="I9" t="str">
        <f>VLOOKUP(A9,HOP!A:U,21,0)</f>
        <v>直连</v>
      </c>
    </row>
    <row r="10" spans="1:9">
      <c r="A10" s="5">
        <v>999223291483927</v>
      </c>
      <c r="B10" s="6">
        <v>45007</v>
      </c>
      <c r="C10" s="6">
        <v>45009</v>
      </c>
      <c r="D10" s="4">
        <v>323</v>
      </c>
      <c r="E10" t="str">
        <f>VLOOKUP(A10,HOP!A:L,12,0)</f>
        <v>323.00</v>
      </c>
      <c r="F10" t="str">
        <f>VLOOKUP(A10,HOP!A:C,3,0)</f>
        <v>3161541</v>
      </c>
      <c r="G10">
        <f t="shared" si="0"/>
        <v>0</v>
      </c>
      <c r="H10" t="str">
        <f t="shared" si="1"/>
        <v>，3161541</v>
      </c>
      <c r="I10" t="str">
        <f>VLOOKUP(A10,HOP!A:U,21,0)</f>
        <v>直连</v>
      </c>
    </row>
    <row r="11" spans="1:9">
      <c r="A11" s="5">
        <v>999223291671803</v>
      </c>
      <c r="B11" s="6">
        <v>45008</v>
      </c>
      <c r="C11" s="6">
        <v>45009</v>
      </c>
      <c r="D11" s="4">
        <v>261</v>
      </c>
      <c r="E11" t="str">
        <f>VLOOKUP(A11,HOP!A:L,12,0)</f>
        <v>261.00</v>
      </c>
      <c r="F11" t="str">
        <f>VLOOKUP(A11,HOP!A:C,3,0)</f>
        <v>3161635</v>
      </c>
      <c r="G11">
        <f t="shared" si="0"/>
        <v>0</v>
      </c>
      <c r="H11" t="str">
        <f t="shared" si="1"/>
        <v>，3161635</v>
      </c>
      <c r="I11" t="str">
        <f>VLOOKUP(A11,HOP!A:U,21,0)</f>
        <v>直连</v>
      </c>
    </row>
    <row r="12" spans="1:9">
      <c r="A12" s="5">
        <v>999223302063012</v>
      </c>
      <c r="B12" s="6">
        <v>45008</v>
      </c>
      <c r="C12" s="6">
        <v>45009</v>
      </c>
      <c r="D12" s="4">
        <v>310</v>
      </c>
      <c r="E12" t="str">
        <f>VLOOKUP(A12,HOP!A:L,12,0)</f>
        <v>310.00</v>
      </c>
      <c r="F12" t="str">
        <f>VLOOKUP(A12,HOP!A:C,3,0)</f>
        <v>3163356</v>
      </c>
      <c r="G12">
        <f t="shared" si="0"/>
        <v>0</v>
      </c>
      <c r="H12" t="str">
        <f t="shared" si="1"/>
        <v>，3163356</v>
      </c>
      <c r="I12" t="str">
        <f>VLOOKUP(A12,HOP!A:U,21,0)</f>
        <v>直连</v>
      </c>
    </row>
    <row r="13" spans="1:9">
      <c r="A13" s="5">
        <v>999223302891330</v>
      </c>
      <c r="B13" s="6">
        <v>45008</v>
      </c>
      <c r="C13" s="6">
        <v>45009</v>
      </c>
      <c r="D13" s="4">
        <v>628</v>
      </c>
      <c r="E13" t="str">
        <f>VLOOKUP(A13,HOP!A:L,12,0)</f>
        <v>628.00</v>
      </c>
      <c r="F13" t="str">
        <f>VLOOKUP(A13,HOP!A:C,3,0)</f>
        <v>3163581</v>
      </c>
      <c r="G13">
        <f t="shared" si="0"/>
        <v>0</v>
      </c>
      <c r="H13" t="str">
        <f t="shared" si="1"/>
        <v>，3163581</v>
      </c>
      <c r="I13" t="str">
        <f>VLOOKUP(A13,HOP!A:U,21,0)</f>
        <v>直连</v>
      </c>
    </row>
    <row r="14" spans="1:9">
      <c r="A14" s="5">
        <v>999223304049583</v>
      </c>
      <c r="B14" s="6">
        <v>45008</v>
      </c>
      <c r="C14" s="6">
        <v>45009</v>
      </c>
      <c r="D14" s="4">
        <v>122</v>
      </c>
      <c r="E14" t="str">
        <f>VLOOKUP(A14,HOP!A:L,12,0)</f>
        <v>122.00</v>
      </c>
      <c r="F14" t="str">
        <f>VLOOKUP(A14,HOP!A:C,3,0)</f>
        <v>3163754</v>
      </c>
      <c r="G14">
        <f t="shared" si="0"/>
        <v>0</v>
      </c>
      <c r="H14" t="str">
        <f t="shared" si="1"/>
        <v>，3163754</v>
      </c>
      <c r="I14" t="str">
        <f>VLOOKUP(A14,HOP!A:U,21,0)</f>
        <v>直连</v>
      </c>
    </row>
    <row r="15" spans="1:9">
      <c r="A15" s="5">
        <v>23305745855</v>
      </c>
      <c r="B15" s="6">
        <v>45008</v>
      </c>
      <c r="C15" s="6">
        <v>45009</v>
      </c>
      <c r="D15" s="4">
        <v>310</v>
      </c>
      <c r="E15" t="str">
        <f>VLOOKUP(A15,HOP!A:L,12,0)</f>
        <v>310.00</v>
      </c>
      <c r="F15" t="str">
        <f>VLOOKUP(A15,HOP!A:C,3,0)</f>
        <v>3164087</v>
      </c>
      <c r="G15">
        <f t="shared" si="0"/>
        <v>0</v>
      </c>
      <c r="H15" t="str">
        <f t="shared" si="1"/>
        <v>，3164087</v>
      </c>
      <c r="I15" t="str">
        <f>VLOOKUP(A15,HOP!A:U,21,0)</f>
        <v>直连</v>
      </c>
    </row>
    <row r="16" spans="1:9">
      <c r="A16" s="5">
        <v>999223306329857</v>
      </c>
      <c r="B16" s="6">
        <v>45008</v>
      </c>
      <c r="C16" s="6">
        <v>45009</v>
      </c>
      <c r="D16" s="4">
        <v>1618</v>
      </c>
      <c r="E16" t="str">
        <f>VLOOKUP(A16,HOP!A:L,12,0)</f>
        <v>1618.00</v>
      </c>
      <c r="F16" t="str">
        <f>VLOOKUP(A16,HOP!A:C,3,0)</f>
        <v>3164263</v>
      </c>
      <c r="G16">
        <f t="shared" si="0"/>
        <v>0</v>
      </c>
      <c r="H16" t="str">
        <f t="shared" si="1"/>
        <v>，3164263</v>
      </c>
      <c r="I16" t="str">
        <f>VLOOKUP(A16,HOP!A:U,21,0)</f>
        <v>直连</v>
      </c>
    </row>
    <row r="17" hidden="1" spans="1:9">
      <c r="A17" s="5">
        <v>999223307181083</v>
      </c>
      <c r="B17" s="6">
        <v>45008</v>
      </c>
      <c r="C17" s="6">
        <v>45009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10">
      <c r="A18" s="5">
        <v>999223307602718</v>
      </c>
      <c r="B18" s="6">
        <v>45008</v>
      </c>
      <c r="C18" s="6">
        <v>45009</v>
      </c>
      <c r="D18" s="4">
        <v>261</v>
      </c>
      <c r="E18" t="str">
        <f>VLOOKUP(A18,HOP!A:L,12,0)</f>
        <v>0.00</v>
      </c>
      <c r="F18" t="str">
        <f>VLOOKUP(A18,HOP!A:C,3,0)</f>
        <v>3164679</v>
      </c>
      <c r="G18">
        <f t="shared" si="0"/>
        <v>261</v>
      </c>
      <c r="H18" t="str">
        <f t="shared" si="1"/>
        <v>，3164679</v>
      </c>
      <c r="I18" t="str">
        <f>VLOOKUP(A18,HOP!A:U,21,0)</f>
        <v>直连</v>
      </c>
      <c r="J18" t="s">
        <v>140</v>
      </c>
    </row>
    <row r="19" spans="1:9">
      <c r="A19" s="5">
        <v>999223307820501</v>
      </c>
      <c r="B19" s="6">
        <v>45008</v>
      </c>
      <c r="C19" s="6">
        <v>45009</v>
      </c>
      <c r="D19" s="4">
        <v>325</v>
      </c>
      <c r="E19" t="str">
        <f>VLOOKUP(A19,HOP!A:L,12,0)</f>
        <v>325.00</v>
      </c>
      <c r="F19" t="str">
        <f>VLOOKUP(A19,HOP!A:C,3,0)</f>
        <v>3164768</v>
      </c>
      <c r="G19">
        <f t="shared" si="0"/>
        <v>0</v>
      </c>
      <c r="H19" t="str">
        <f t="shared" si="1"/>
        <v>，3164768</v>
      </c>
      <c r="I19" t="str">
        <f>VLOOKUP(A19,HOP!A:U,21,0)</f>
        <v>直连</v>
      </c>
    </row>
    <row r="20" hidden="1" spans="1:9">
      <c r="A20" s="5">
        <v>999223310280750</v>
      </c>
      <c r="B20" s="6">
        <v>45008</v>
      </c>
      <c r="C20" s="6">
        <v>45009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5">
        <v>999223317662908</v>
      </c>
      <c r="B21" s="6">
        <v>45008</v>
      </c>
      <c r="C21" s="6">
        <v>45009</v>
      </c>
      <c r="D21" s="4">
        <v>1041</v>
      </c>
      <c r="E21" t="str">
        <f>VLOOKUP(A21,HOP!A:L,12,0)</f>
        <v>1041.00</v>
      </c>
      <c r="F21" t="str">
        <f>VLOOKUP(A21,HOP!A:C,3,0)</f>
        <v>3166429</v>
      </c>
      <c r="G21">
        <f t="shared" si="0"/>
        <v>0</v>
      </c>
      <c r="H21" t="str">
        <f t="shared" si="1"/>
        <v>，3166429</v>
      </c>
      <c r="I21" t="str">
        <f>VLOOKUP(A21,HOP!A:U,21,0)</f>
        <v>直连</v>
      </c>
    </row>
    <row r="23" spans="4:4">
      <c r="D23">
        <f>SUM(D2:D22)</f>
        <v>10519</v>
      </c>
    </row>
    <row r="24" spans="4:4">
      <c r="D24" t="s">
        <v>141</v>
      </c>
    </row>
    <row r="26" spans="1:3">
      <c r="A26" s="7" t="s">
        <v>142</v>
      </c>
      <c r="C26" s="7">
        <v>10258</v>
      </c>
    </row>
    <row r="27" spans="1:3">
      <c r="A27" s="7" t="s">
        <v>143</v>
      </c>
      <c r="C27">
        <v>261</v>
      </c>
    </row>
    <row r="28" spans="1:3">
      <c r="A28" t="s">
        <v>144</v>
      </c>
      <c r="C28">
        <f>SUBTOTAL(9,C26:C27)</f>
        <v>10519</v>
      </c>
    </row>
  </sheetData>
  <autoFilter ref="A1:X21">
    <filterColumn colId="3">
      <filters>
        <filter val="310"/>
        <filter val="261"/>
        <filter val="1041"/>
        <filter val="122"/>
        <filter val="1082"/>
        <filter val="323"/>
        <filter val="383"/>
        <filter val="325"/>
        <filter val="126"/>
        <filter val="456"/>
        <filter val="628"/>
        <filter val="788"/>
        <filter val="828"/>
        <filter val="1618"/>
        <filter val="8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B4" sqref="B4"/>
    </sheetView>
  </sheetViews>
  <sheetFormatPr defaultColWidth="9" defaultRowHeight="14.4"/>
  <cols>
    <col min="1" max="1" width="12.8888888888889"/>
  </cols>
  <sheetData>
    <row r="1" spans="1:22">
      <c r="A1" s="1" t="s">
        <v>145</v>
      </c>
      <c r="B1" s="1" t="s">
        <v>146</v>
      </c>
      <c r="C1" s="1" t="s">
        <v>147</v>
      </c>
      <c r="D1" s="1" t="s">
        <v>148</v>
      </c>
      <c r="E1" s="1" t="s">
        <v>13</v>
      </c>
      <c r="F1" s="1" t="s">
        <v>5</v>
      </c>
      <c r="G1" s="1" t="s">
        <v>6</v>
      </c>
      <c r="H1" s="1" t="s">
        <v>149</v>
      </c>
      <c r="I1" s="1" t="s">
        <v>150</v>
      </c>
      <c r="J1" s="1" t="s">
        <v>151</v>
      </c>
      <c r="K1" s="1" t="s">
        <v>152</v>
      </c>
      <c r="L1" s="1" t="s">
        <v>153</v>
      </c>
      <c r="M1" s="1" t="s">
        <v>154</v>
      </c>
      <c r="N1" s="1" t="s">
        <v>155</v>
      </c>
      <c r="O1" s="1" t="s">
        <v>156</v>
      </c>
      <c r="P1" s="1" t="s">
        <v>157</v>
      </c>
      <c r="Q1" s="1" t="s">
        <v>158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163</v>
      </c>
    </row>
    <row r="2" spans="1:22">
      <c r="A2" s="2">
        <v>999223317662908</v>
      </c>
      <c r="B2" s="3" t="s">
        <v>164</v>
      </c>
      <c r="C2" s="3" t="s">
        <v>165</v>
      </c>
      <c r="D2" s="3" t="s">
        <v>166</v>
      </c>
      <c r="E2" s="3" t="s">
        <v>167</v>
      </c>
      <c r="F2" s="3" t="s">
        <v>164</v>
      </c>
      <c r="G2" s="3" t="s">
        <v>168</v>
      </c>
      <c r="H2" s="3" t="s">
        <v>169</v>
      </c>
      <c r="I2" s="3" t="s">
        <v>170</v>
      </c>
      <c r="J2" s="3" t="s">
        <v>171</v>
      </c>
      <c r="K2" s="3" t="s">
        <v>170</v>
      </c>
      <c r="L2" s="3" t="s">
        <v>170</v>
      </c>
      <c r="M2" s="3" t="s">
        <v>172</v>
      </c>
      <c r="N2" s="3" t="s">
        <v>172</v>
      </c>
      <c r="O2" s="3" t="s">
        <v>173</v>
      </c>
      <c r="P2" s="3" t="s">
        <v>174</v>
      </c>
      <c r="Q2" s="3" t="s">
        <v>175</v>
      </c>
      <c r="R2" s="3" t="s">
        <v>176</v>
      </c>
      <c r="S2" s="3" t="s">
        <v>177</v>
      </c>
      <c r="T2" s="3" t="s">
        <v>178</v>
      </c>
      <c r="U2" s="3" t="s">
        <v>179</v>
      </c>
      <c r="V2" s="3" t="s">
        <v>180</v>
      </c>
    </row>
    <row r="3" spans="1:22">
      <c r="A3" s="2">
        <v>999223307820501</v>
      </c>
      <c r="B3" s="3" t="s">
        <v>164</v>
      </c>
      <c r="C3" s="3" t="s">
        <v>181</v>
      </c>
      <c r="D3" s="3" t="s">
        <v>182</v>
      </c>
      <c r="E3" s="3" t="s">
        <v>126</v>
      </c>
      <c r="F3" s="3" t="s">
        <v>164</v>
      </c>
      <c r="G3" s="3" t="s">
        <v>168</v>
      </c>
      <c r="H3" s="3" t="s">
        <v>169</v>
      </c>
      <c r="I3" s="3" t="s">
        <v>183</v>
      </c>
      <c r="J3" s="3" t="s">
        <v>171</v>
      </c>
      <c r="K3" s="3" t="s">
        <v>183</v>
      </c>
      <c r="L3" s="3" t="s">
        <v>183</v>
      </c>
      <c r="M3" s="3" t="s">
        <v>172</v>
      </c>
      <c r="N3" s="3" t="s">
        <v>172</v>
      </c>
      <c r="O3" s="3" t="s">
        <v>173</v>
      </c>
      <c r="P3" s="3" t="s">
        <v>174</v>
      </c>
      <c r="Q3" s="3" t="s">
        <v>175</v>
      </c>
      <c r="R3" s="3" t="s">
        <v>184</v>
      </c>
      <c r="S3" s="3" t="s">
        <v>177</v>
      </c>
      <c r="T3" s="3" t="s">
        <v>178</v>
      </c>
      <c r="U3" s="3" t="s">
        <v>179</v>
      </c>
      <c r="V3" s="3" t="s">
        <v>180</v>
      </c>
    </row>
    <row r="4" spans="1:22">
      <c r="A4" s="2">
        <v>999223307602718</v>
      </c>
      <c r="B4" s="3" t="s">
        <v>185</v>
      </c>
      <c r="C4" s="3" t="s">
        <v>186</v>
      </c>
      <c r="D4" s="3" t="s">
        <v>187</v>
      </c>
      <c r="E4" s="3" t="s">
        <v>188</v>
      </c>
      <c r="F4" s="3" t="s">
        <v>164</v>
      </c>
      <c r="G4" s="3" t="s">
        <v>168</v>
      </c>
      <c r="H4" s="3" t="s">
        <v>169</v>
      </c>
      <c r="I4" s="3" t="s">
        <v>189</v>
      </c>
      <c r="J4" s="3" t="s">
        <v>171</v>
      </c>
      <c r="K4" s="3" t="s">
        <v>189</v>
      </c>
      <c r="L4" s="3" t="s">
        <v>173</v>
      </c>
      <c r="M4" s="3" t="s">
        <v>190</v>
      </c>
      <c r="N4" s="3" t="s">
        <v>190</v>
      </c>
      <c r="O4" s="3" t="s">
        <v>173</v>
      </c>
      <c r="P4" s="3" t="s">
        <v>174</v>
      </c>
      <c r="Q4" s="3" t="s">
        <v>175</v>
      </c>
      <c r="R4" s="3" t="s">
        <v>191</v>
      </c>
      <c r="S4" s="3" t="s">
        <v>177</v>
      </c>
      <c r="T4" s="3" t="s">
        <v>178</v>
      </c>
      <c r="U4" s="3" t="s">
        <v>179</v>
      </c>
      <c r="V4" s="3" t="s">
        <v>180</v>
      </c>
    </row>
    <row r="5" spans="1:22">
      <c r="A5" s="2">
        <v>999223306329857</v>
      </c>
      <c r="B5" s="3" t="s">
        <v>185</v>
      </c>
      <c r="C5" s="3" t="s">
        <v>192</v>
      </c>
      <c r="D5" s="3" t="s">
        <v>193</v>
      </c>
      <c r="E5" s="3" t="s">
        <v>111</v>
      </c>
      <c r="F5" s="3" t="s">
        <v>164</v>
      </c>
      <c r="G5" s="3" t="s">
        <v>168</v>
      </c>
      <c r="H5" s="3" t="s">
        <v>169</v>
      </c>
      <c r="I5" s="3" t="s">
        <v>194</v>
      </c>
      <c r="J5" s="3" t="s">
        <v>171</v>
      </c>
      <c r="K5" s="3" t="s">
        <v>194</v>
      </c>
      <c r="L5" s="3" t="s">
        <v>194</v>
      </c>
      <c r="M5" s="3" t="s">
        <v>172</v>
      </c>
      <c r="N5" s="3" t="s">
        <v>172</v>
      </c>
      <c r="O5" s="3" t="s">
        <v>173</v>
      </c>
      <c r="P5" s="3" t="s">
        <v>174</v>
      </c>
      <c r="Q5" s="3" t="s">
        <v>175</v>
      </c>
      <c r="R5" s="3" t="s">
        <v>195</v>
      </c>
      <c r="S5" s="3" t="s">
        <v>177</v>
      </c>
      <c r="T5" s="3" t="s">
        <v>178</v>
      </c>
      <c r="U5" s="3" t="s">
        <v>179</v>
      </c>
      <c r="V5" s="3" t="s">
        <v>180</v>
      </c>
    </row>
    <row r="6" spans="1:22">
      <c r="A6" s="2">
        <v>23305745855</v>
      </c>
      <c r="B6" s="3" t="s">
        <v>185</v>
      </c>
      <c r="C6" s="3" t="s">
        <v>196</v>
      </c>
      <c r="D6" s="3" t="s">
        <v>197</v>
      </c>
      <c r="E6" s="3" t="s">
        <v>105</v>
      </c>
      <c r="F6" s="3" t="s">
        <v>164</v>
      </c>
      <c r="G6" s="3" t="s">
        <v>168</v>
      </c>
      <c r="H6" s="3" t="s">
        <v>169</v>
      </c>
      <c r="I6" s="3" t="s">
        <v>198</v>
      </c>
      <c r="J6" s="3" t="s">
        <v>171</v>
      </c>
      <c r="K6" s="3" t="s">
        <v>198</v>
      </c>
      <c r="L6" s="3" t="s">
        <v>198</v>
      </c>
      <c r="M6" s="3" t="s">
        <v>172</v>
      </c>
      <c r="N6" s="3" t="s">
        <v>172</v>
      </c>
      <c r="O6" s="3" t="s">
        <v>173</v>
      </c>
      <c r="P6" s="3" t="s">
        <v>174</v>
      </c>
      <c r="Q6" s="3" t="s">
        <v>175</v>
      </c>
      <c r="R6" s="3" t="s">
        <v>199</v>
      </c>
      <c r="S6" s="3" t="s">
        <v>177</v>
      </c>
      <c r="T6" s="3" t="s">
        <v>178</v>
      </c>
      <c r="U6" s="3" t="s">
        <v>179</v>
      </c>
      <c r="V6" s="3" t="s">
        <v>180</v>
      </c>
    </row>
    <row r="7" spans="1:22">
      <c r="A7" s="2">
        <v>999223304049583</v>
      </c>
      <c r="B7" s="3" t="s">
        <v>185</v>
      </c>
      <c r="C7" s="3" t="s">
        <v>200</v>
      </c>
      <c r="D7" s="3" t="s">
        <v>201</v>
      </c>
      <c r="E7" s="3" t="s">
        <v>99</v>
      </c>
      <c r="F7" s="3" t="s">
        <v>164</v>
      </c>
      <c r="G7" s="3" t="s">
        <v>168</v>
      </c>
      <c r="H7" s="3" t="s">
        <v>169</v>
      </c>
      <c r="I7" s="3" t="s">
        <v>202</v>
      </c>
      <c r="J7" s="3" t="s">
        <v>171</v>
      </c>
      <c r="K7" s="3" t="s">
        <v>202</v>
      </c>
      <c r="L7" s="3" t="s">
        <v>202</v>
      </c>
      <c r="M7" s="3" t="s">
        <v>172</v>
      </c>
      <c r="N7" s="3" t="s">
        <v>172</v>
      </c>
      <c r="O7" s="3" t="s">
        <v>173</v>
      </c>
      <c r="P7" s="3" t="s">
        <v>174</v>
      </c>
      <c r="Q7" s="3" t="s">
        <v>175</v>
      </c>
      <c r="R7" s="3" t="s">
        <v>203</v>
      </c>
      <c r="S7" s="3" t="s">
        <v>177</v>
      </c>
      <c r="T7" s="3" t="s">
        <v>178</v>
      </c>
      <c r="U7" s="3" t="s">
        <v>179</v>
      </c>
      <c r="V7" s="3" t="s">
        <v>180</v>
      </c>
    </row>
    <row r="8" spans="1:22">
      <c r="A8" s="2">
        <v>999223302891330</v>
      </c>
      <c r="B8" s="3" t="s">
        <v>185</v>
      </c>
      <c r="C8" s="3" t="s">
        <v>204</v>
      </c>
      <c r="D8" s="3" t="s">
        <v>205</v>
      </c>
      <c r="E8" s="3" t="s">
        <v>206</v>
      </c>
      <c r="F8" s="3" t="s">
        <v>164</v>
      </c>
      <c r="G8" s="3" t="s">
        <v>168</v>
      </c>
      <c r="H8" s="3" t="s">
        <v>169</v>
      </c>
      <c r="I8" s="3" t="s">
        <v>207</v>
      </c>
      <c r="J8" s="3" t="s">
        <v>171</v>
      </c>
      <c r="K8" s="3" t="s">
        <v>207</v>
      </c>
      <c r="L8" s="3" t="s">
        <v>207</v>
      </c>
      <c r="M8" s="3" t="s">
        <v>172</v>
      </c>
      <c r="N8" s="3" t="s">
        <v>172</v>
      </c>
      <c r="O8" s="3" t="s">
        <v>173</v>
      </c>
      <c r="P8" s="3" t="s">
        <v>174</v>
      </c>
      <c r="Q8" s="3" t="s">
        <v>175</v>
      </c>
      <c r="R8" s="3" t="s">
        <v>208</v>
      </c>
      <c r="S8" s="3" t="s">
        <v>177</v>
      </c>
      <c r="T8" s="3" t="s">
        <v>178</v>
      </c>
      <c r="U8" s="3" t="s">
        <v>179</v>
      </c>
      <c r="V8" s="3" t="s">
        <v>180</v>
      </c>
    </row>
    <row r="9" spans="1:22">
      <c r="A9" s="2">
        <v>999223302063012</v>
      </c>
      <c r="B9" s="3" t="s">
        <v>185</v>
      </c>
      <c r="C9" s="3" t="s">
        <v>209</v>
      </c>
      <c r="D9" s="3" t="s">
        <v>210</v>
      </c>
      <c r="E9" s="3" t="s">
        <v>88</v>
      </c>
      <c r="F9" s="3" t="s">
        <v>164</v>
      </c>
      <c r="G9" s="3" t="s">
        <v>168</v>
      </c>
      <c r="H9" s="3" t="s">
        <v>169</v>
      </c>
      <c r="I9" s="3" t="s">
        <v>198</v>
      </c>
      <c r="J9" s="3" t="s">
        <v>171</v>
      </c>
      <c r="K9" s="3" t="s">
        <v>198</v>
      </c>
      <c r="L9" s="3" t="s">
        <v>198</v>
      </c>
      <c r="M9" s="3" t="s">
        <v>172</v>
      </c>
      <c r="N9" s="3" t="s">
        <v>172</v>
      </c>
      <c r="O9" s="3" t="s">
        <v>173</v>
      </c>
      <c r="P9" s="3" t="s">
        <v>174</v>
      </c>
      <c r="Q9" s="3" t="s">
        <v>175</v>
      </c>
      <c r="R9" s="3" t="s">
        <v>211</v>
      </c>
      <c r="S9" s="3" t="s">
        <v>177</v>
      </c>
      <c r="T9" s="3" t="s">
        <v>178</v>
      </c>
      <c r="U9" s="3" t="s">
        <v>179</v>
      </c>
      <c r="V9" s="3" t="s">
        <v>180</v>
      </c>
    </row>
    <row r="10" spans="1:22">
      <c r="A10" s="2">
        <v>999223291671803</v>
      </c>
      <c r="B10" s="3" t="s">
        <v>212</v>
      </c>
      <c r="C10" s="3" t="s">
        <v>213</v>
      </c>
      <c r="D10" s="3" t="s">
        <v>187</v>
      </c>
      <c r="E10" s="3" t="s">
        <v>214</v>
      </c>
      <c r="F10" s="3" t="s">
        <v>164</v>
      </c>
      <c r="G10" s="3" t="s">
        <v>168</v>
      </c>
      <c r="H10" s="3" t="s">
        <v>169</v>
      </c>
      <c r="I10" s="3" t="s">
        <v>189</v>
      </c>
      <c r="J10" s="3" t="s">
        <v>171</v>
      </c>
      <c r="K10" s="3" t="s">
        <v>189</v>
      </c>
      <c r="L10" s="3" t="s">
        <v>189</v>
      </c>
      <c r="M10" s="3" t="s">
        <v>172</v>
      </c>
      <c r="N10" s="3" t="s">
        <v>172</v>
      </c>
      <c r="O10" s="3" t="s">
        <v>173</v>
      </c>
      <c r="P10" s="3" t="s">
        <v>174</v>
      </c>
      <c r="Q10" s="3" t="s">
        <v>175</v>
      </c>
      <c r="R10" s="3" t="s">
        <v>215</v>
      </c>
      <c r="S10" s="3" t="s">
        <v>177</v>
      </c>
      <c r="T10" s="3" t="s">
        <v>178</v>
      </c>
      <c r="U10" s="3" t="s">
        <v>179</v>
      </c>
      <c r="V10" s="3" t="s">
        <v>180</v>
      </c>
    </row>
    <row r="11" spans="1:22">
      <c r="A11" s="2">
        <v>999223291483927</v>
      </c>
      <c r="B11" s="3" t="s">
        <v>212</v>
      </c>
      <c r="C11" s="3" t="s">
        <v>216</v>
      </c>
      <c r="D11" s="3" t="s">
        <v>217</v>
      </c>
      <c r="E11" s="3" t="s">
        <v>77</v>
      </c>
      <c r="F11" s="3" t="s">
        <v>185</v>
      </c>
      <c r="G11" s="3" t="s">
        <v>168</v>
      </c>
      <c r="H11" s="3" t="s">
        <v>169</v>
      </c>
      <c r="I11" s="3" t="s">
        <v>218</v>
      </c>
      <c r="J11" s="3" t="s">
        <v>171</v>
      </c>
      <c r="K11" s="3" t="s">
        <v>218</v>
      </c>
      <c r="L11" s="3" t="s">
        <v>218</v>
      </c>
      <c r="M11" s="3" t="s">
        <v>172</v>
      </c>
      <c r="N11" s="3" t="s">
        <v>172</v>
      </c>
      <c r="O11" s="3" t="s">
        <v>173</v>
      </c>
      <c r="P11" s="3" t="s">
        <v>174</v>
      </c>
      <c r="Q11" s="3" t="s">
        <v>175</v>
      </c>
      <c r="R11" s="3" t="s">
        <v>219</v>
      </c>
      <c r="S11" s="3" t="s">
        <v>177</v>
      </c>
      <c r="T11" s="3" t="s">
        <v>178</v>
      </c>
      <c r="U11" s="3" t="s">
        <v>179</v>
      </c>
      <c r="V11" s="3" t="s">
        <v>180</v>
      </c>
    </row>
    <row r="12" spans="1:22">
      <c r="A12" s="2">
        <v>999223290731868</v>
      </c>
      <c r="B12" s="3" t="s">
        <v>212</v>
      </c>
      <c r="C12" s="3" t="s">
        <v>220</v>
      </c>
      <c r="D12" s="3" t="s">
        <v>221</v>
      </c>
      <c r="E12" s="3" t="s">
        <v>72</v>
      </c>
      <c r="F12" s="3" t="s">
        <v>185</v>
      </c>
      <c r="G12" s="3" t="s">
        <v>168</v>
      </c>
      <c r="H12" s="3" t="s">
        <v>169</v>
      </c>
      <c r="I12" s="3" t="s">
        <v>222</v>
      </c>
      <c r="J12" s="3" t="s">
        <v>171</v>
      </c>
      <c r="K12" s="3" t="s">
        <v>222</v>
      </c>
      <c r="L12" s="3" t="s">
        <v>222</v>
      </c>
      <c r="M12" s="3" t="s">
        <v>172</v>
      </c>
      <c r="N12" s="3" t="s">
        <v>172</v>
      </c>
      <c r="O12" s="3" t="s">
        <v>173</v>
      </c>
      <c r="P12" s="3" t="s">
        <v>174</v>
      </c>
      <c r="Q12" s="3" t="s">
        <v>175</v>
      </c>
      <c r="R12" s="3" t="s">
        <v>223</v>
      </c>
      <c r="S12" s="3" t="s">
        <v>177</v>
      </c>
      <c r="T12" s="3" t="s">
        <v>178</v>
      </c>
      <c r="U12" s="3" t="s">
        <v>179</v>
      </c>
      <c r="V12" s="3" t="s">
        <v>180</v>
      </c>
    </row>
    <row r="13" spans="1:22">
      <c r="A13" s="2">
        <v>999223277470704</v>
      </c>
      <c r="B13" s="3" t="s">
        <v>212</v>
      </c>
      <c r="C13" s="3" t="s">
        <v>224</v>
      </c>
      <c r="D13" s="3" t="s">
        <v>217</v>
      </c>
      <c r="E13" s="3" t="s">
        <v>66</v>
      </c>
      <c r="F13" s="3" t="s">
        <v>164</v>
      </c>
      <c r="G13" s="3" t="s">
        <v>168</v>
      </c>
      <c r="H13" s="3" t="s">
        <v>169</v>
      </c>
      <c r="I13" s="3" t="s">
        <v>225</v>
      </c>
      <c r="J13" s="3" t="s">
        <v>171</v>
      </c>
      <c r="K13" s="3" t="s">
        <v>225</v>
      </c>
      <c r="L13" s="3" t="s">
        <v>225</v>
      </c>
      <c r="M13" s="3" t="s">
        <v>172</v>
      </c>
      <c r="N13" s="3" t="s">
        <v>172</v>
      </c>
      <c r="O13" s="3" t="s">
        <v>173</v>
      </c>
      <c r="P13" s="3" t="s">
        <v>174</v>
      </c>
      <c r="Q13" s="3" t="s">
        <v>175</v>
      </c>
      <c r="R13" s="3" t="s">
        <v>226</v>
      </c>
      <c r="S13" s="3" t="s">
        <v>177</v>
      </c>
      <c r="T13" s="3" t="s">
        <v>178</v>
      </c>
      <c r="U13" s="3" t="s">
        <v>179</v>
      </c>
      <c r="V13" s="3" t="s">
        <v>180</v>
      </c>
    </row>
    <row r="14" spans="1:22">
      <c r="A14" s="2">
        <v>999223265874760</v>
      </c>
      <c r="B14" s="3" t="s">
        <v>227</v>
      </c>
      <c r="C14" s="3" t="s">
        <v>228</v>
      </c>
      <c r="D14" s="3" t="s">
        <v>229</v>
      </c>
      <c r="E14" s="3" t="s">
        <v>230</v>
      </c>
      <c r="F14" s="3" t="s">
        <v>164</v>
      </c>
      <c r="G14" s="3" t="s">
        <v>168</v>
      </c>
      <c r="H14" s="3" t="s">
        <v>169</v>
      </c>
      <c r="I14" s="3" t="s">
        <v>231</v>
      </c>
      <c r="J14" s="3" t="s">
        <v>171</v>
      </c>
      <c r="K14" s="3" t="s">
        <v>231</v>
      </c>
      <c r="L14" s="3" t="s">
        <v>231</v>
      </c>
      <c r="M14" s="3" t="s">
        <v>172</v>
      </c>
      <c r="N14" s="3" t="s">
        <v>172</v>
      </c>
      <c r="O14" s="3" t="s">
        <v>173</v>
      </c>
      <c r="P14" s="3" t="s">
        <v>174</v>
      </c>
      <c r="Q14" s="3" t="s">
        <v>175</v>
      </c>
      <c r="R14" s="3" t="s">
        <v>232</v>
      </c>
      <c r="S14" s="3" t="s">
        <v>177</v>
      </c>
      <c r="T14" s="3" t="s">
        <v>178</v>
      </c>
      <c r="U14" s="3" t="s">
        <v>179</v>
      </c>
      <c r="V14" s="3" t="s">
        <v>180</v>
      </c>
    </row>
    <row r="15" spans="1:22">
      <c r="A15" s="2">
        <v>999223246657247</v>
      </c>
      <c r="B15" s="3" t="s">
        <v>233</v>
      </c>
      <c r="C15" s="3" t="s">
        <v>234</v>
      </c>
      <c r="D15" s="3" t="s">
        <v>235</v>
      </c>
      <c r="E15" s="3" t="s">
        <v>54</v>
      </c>
      <c r="F15" s="3" t="s">
        <v>185</v>
      </c>
      <c r="G15" s="3" t="s">
        <v>168</v>
      </c>
      <c r="H15" s="3" t="s">
        <v>169</v>
      </c>
      <c r="I15" s="3" t="s">
        <v>236</v>
      </c>
      <c r="J15" s="3" t="s">
        <v>171</v>
      </c>
      <c r="K15" s="3" t="s">
        <v>236</v>
      </c>
      <c r="L15" s="3" t="s">
        <v>236</v>
      </c>
      <c r="M15" s="3" t="s">
        <v>172</v>
      </c>
      <c r="N15" s="3" t="s">
        <v>172</v>
      </c>
      <c r="O15" s="3" t="s">
        <v>173</v>
      </c>
      <c r="P15" s="3" t="s">
        <v>174</v>
      </c>
      <c r="Q15" s="3" t="s">
        <v>175</v>
      </c>
      <c r="R15" s="3" t="s">
        <v>237</v>
      </c>
      <c r="S15" s="3" t="s">
        <v>177</v>
      </c>
      <c r="T15" s="3" t="s">
        <v>178</v>
      </c>
      <c r="U15" s="3" t="s">
        <v>179</v>
      </c>
      <c r="V15" s="3" t="s">
        <v>180</v>
      </c>
    </row>
    <row r="16" spans="1:22">
      <c r="A16" s="2">
        <v>999223182483544</v>
      </c>
      <c r="B16" s="3" t="s">
        <v>238</v>
      </c>
      <c r="C16" s="3" t="s">
        <v>239</v>
      </c>
      <c r="D16" s="3" t="s">
        <v>240</v>
      </c>
      <c r="E16" s="3" t="s">
        <v>48</v>
      </c>
      <c r="F16" s="3" t="s">
        <v>185</v>
      </c>
      <c r="G16" s="3" t="s">
        <v>168</v>
      </c>
      <c r="H16" s="3" t="s">
        <v>169</v>
      </c>
      <c r="I16" s="3" t="s">
        <v>241</v>
      </c>
      <c r="J16" s="3" t="s">
        <v>171</v>
      </c>
      <c r="K16" s="3" t="s">
        <v>241</v>
      </c>
      <c r="L16" s="3" t="s">
        <v>241</v>
      </c>
      <c r="M16" s="3" t="s">
        <v>172</v>
      </c>
      <c r="N16" s="3" t="s">
        <v>172</v>
      </c>
      <c r="O16" s="3" t="s">
        <v>173</v>
      </c>
      <c r="P16" s="3" t="s">
        <v>174</v>
      </c>
      <c r="Q16" s="3" t="s">
        <v>175</v>
      </c>
      <c r="R16" s="3" t="s">
        <v>242</v>
      </c>
      <c r="S16" s="3" t="s">
        <v>177</v>
      </c>
      <c r="T16" s="3" t="s">
        <v>178</v>
      </c>
      <c r="U16" s="3" t="s">
        <v>179</v>
      </c>
      <c r="V16" s="3" t="s">
        <v>180</v>
      </c>
    </row>
    <row r="17" spans="1:22">
      <c r="A17" s="2">
        <v>999223105031644</v>
      </c>
      <c r="B17" s="3" t="s">
        <v>243</v>
      </c>
      <c r="C17" s="3" t="s">
        <v>244</v>
      </c>
      <c r="D17" s="3" t="s">
        <v>245</v>
      </c>
      <c r="E17" s="3" t="s">
        <v>246</v>
      </c>
      <c r="F17" s="3" t="s">
        <v>164</v>
      </c>
      <c r="G17" s="3" t="s">
        <v>168</v>
      </c>
      <c r="H17" s="3" t="s">
        <v>169</v>
      </c>
      <c r="I17" s="3" t="s">
        <v>247</v>
      </c>
      <c r="J17" s="3" t="s">
        <v>171</v>
      </c>
      <c r="K17" s="3" t="s">
        <v>247</v>
      </c>
      <c r="L17" s="3" t="s">
        <v>247</v>
      </c>
      <c r="M17" s="3" t="s">
        <v>172</v>
      </c>
      <c r="N17" s="3" t="s">
        <v>172</v>
      </c>
      <c r="O17" s="3" t="s">
        <v>173</v>
      </c>
      <c r="P17" s="3" t="s">
        <v>174</v>
      </c>
      <c r="Q17" s="3" t="s">
        <v>175</v>
      </c>
      <c r="R17" s="3" t="s">
        <v>248</v>
      </c>
      <c r="S17" s="3" t="s">
        <v>177</v>
      </c>
      <c r="T17" s="3" t="s">
        <v>178</v>
      </c>
      <c r="U17" s="3" t="s">
        <v>179</v>
      </c>
      <c r="V17" s="3" t="s">
        <v>180</v>
      </c>
    </row>
    <row r="18" spans="1:22">
      <c r="A18" s="2">
        <v>999223104067190</v>
      </c>
      <c r="B18" s="3" t="s">
        <v>243</v>
      </c>
      <c r="C18" s="3" t="s">
        <v>249</v>
      </c>
      <c r="D18" s="3" t="s">
        <v>245</v>
      </c>
      <c r="E18" s="3" t="s">
        <v>250</v>
      </c>
      <c r="F18" s="3" t="s">
        <v>164</v>
      </c>
      <c r="G18" s="3" t="s">
        <v>168</v>
      </c>
      <c r="H18" s="3" t="s">
        <v>169</v>
      </c>
      <c r="I18" s="3" t="s">
        <v>247</v>
      </c>
      <c r="J18" s="3" t="s">
        <v>171</v>
      </c>
      <c r="K18" s="3" t="s">
        <v>247</v>
      </c>
      <c r="L18" s="3" t="s">
        <v>247</v>
      </c>
      <c r="M18" s="3" t="s">
        <v>172</v>
      </c>
      <c r="N18" s="3" t="s">
        <v>172</v>
      </c>
      <c r="O18" s="3" t="s">
        <v>173</v>
      </c>
      <c r="P18" s="3" t="s">
        <v>174</v>
      </c>
      <c r="Q18" s="3" t="s">
        <v>175</v>
      </c>
      <c r="R18" s="3" t="s">
        <v>251</v>
      </c>
      <c r="S18" s="3" t="s">
        <v>177</v>
      </c>
      <c r="T18" s="3" t="s">
        <v>178</v>
      </c>
      <c r="U18" s="3" t="s">
        <v>179</v>
      </c>
      <c r="V18" s="3" t="s">
        <v>180</v>
      </c>
    </row>
    <row r="19" spans="1:22">
      <c r="A19" s="2">
        <v>999223100933410</v>
      </c>
      <c r="B19" s="3" t="s">
        <v>243</v>
      </c>
      <c r="C19" s="3" t="s">
        <v>252</v>
      </c>
      <c r="D19" s="3" t="s">
        <v>245</v>
      </c>
      <c r="E19" s="3" t="s">
        <v>253</v>
      </c>
      <c r="F19" s="3" t="s">
        <v>164</v>
      </c>
      <c r="G19" s="3" t="s">
        <v>168</v>
      </c>
      <c r="H19" s="3" t="s">
        <v>169</v>
      </c>
      <c r="I19" s="3" t="s">
        <v>254</v>
      </c>
      <c r="J19" s="3" t="s">
        <v>171</v>
      </c>
      <c r="K19" s="3" t="s">
        <v>254</v>
      </c>
      <c r="L19" s="3" t="s">
        <v>254</v>
      </c>
      <c r="M19" s="3" t="s">
        <v>172</v>
      </c>
      <c r="N19" s="3" t="s">
        <v>172</v>
      </c>
      <c r="O19" s="3" t="s">
        <v>173</v>
      </c>
      <c r="P19" s="3" t="s">
        <v>174</v>
      </c>
      <c r="Q19" s="3" t="s">
        <v>175</v>
      </c>
      <c r="R19" s="3" t="s">
        <v>255</v>
      </c>
      <c r="S19" s="3" t="s">
        <v>177</v>
      </c>
      <c r="T19" s="3" t="s">
        <v>178</v>
      </c>
      <c r="U19" s="3" t="s">
        <v>179</v>
      </c>
      <c r="V19" s="3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2023-04-10T01:33:22Z</dcterms:created>
  <dcterms:modified xsi:type="dcterms:W3CDTF">2023-04-10T02:09:57Z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005DC04F193C4C1387F9BEB9728D1D2D_12</vt:lpwstr>
  </property>
  <property fmtid="{D5CDD505-2E9C-101B-9397-08002B2CF9AE}" pid="3" name="KSOProductBuildVer">
    <vt:lpwstr>2052-11.1.0.14036</vt:lpwstr>
  </property>
</Properties>
</file>