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对账!$A$1:$I$2</definedName>
  </definedName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<sst xmlns="http://schemas.openxmlformats.org/spreadsheetml/2006/main" count="88" uniqueCount="76">
  <si>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</si>
  <si>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</si>
  <si>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</si>
  <si>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</si>
  <si>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</si>
  <si>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</si>
  <si>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</si>
  <si>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</si>
  <si>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</si>
  <si>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</si>
  <si>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</si>
  <si>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</si>
  <si>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</si>
  <si>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</si>
  <si>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</si>
  <si>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</si>
  <si>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</si>
  <si>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</si>
  <si>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</si>
  <si>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</si>
  <si>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</si>
  <si>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</si>
  <si>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</si>
  <si>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</si>
  <si>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</si>
  <si>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999223432804443	</t>
  </si>
  <si>
    <t>Ctrip</t>
  </si>
  <si>
    <t>正常</t>
  </si>
  <si>
    <t>[上海]上海五角场大柏树亚朵酒店(50191819)</t>
  </si>
  <si>
    <t>高级大床房&lt;双人入住&gt;&lt;内宾&gt;&lt;预付&gt;&lt;单早&gt;</t>
  </si>
  <si>
    <t>CNY</t>
  </si>
  <si>
    <t>张海涛</t>
  </si>
  <si>
    <t>CA11323230404CNY</t>
  </si>
  <si>
    <t>未提现</t>
  </si>
  <si>
    <t>携程开票</t>
  </si>
  <si>
    <t xml:space="preserve">3187271	</t>
  </si>
  <si>
    <t xml:space="preserve">	</t>
  </si>
  <si>
    <t>，</t>
  </si>
  <si>
    <t>A230410165440911</t>
  </si>
  <si>
    <t>总计：576.62 CNY/
658.41 HKD</t>
  </si>
  <si>
    <t>CNY / HKD 当前参考汇率: 1.141847851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</si>
  <si>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</si>
  <si>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</si>
  <si>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</si>
  <si>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</si>
  <si>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</si>
  <si>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</si>
  <si>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</si>
  <si>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</si>
  <si>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</si>
  <si>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</si>
  <si>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</si>
  <si>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</si>
  <si>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</si>
  <si>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</si>
  <si>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</si>
  <si>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</si>
  <si>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</si>
  <si>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</si>
  <si>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</si>
  <si>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2023-03-31</t>
  </si>
  <si>
    <t>3187271</t>
  </si>
  <si>
    <t>上海虹口大柏树亚朵酒店</t>
  </si>
  <si>
    <t>2023-04-01</t>
  </si>
  <si>
    <t>退房日月结</t>
  </si>
  <si>
    <t>576.62</t>
  </si>
  <si>
    <t>RMB</t>
  </si>
  <si>
    <t>0</t>
  </si>
  <si>
    <t>0.00</t>
  </si>
  <si>
    <t>携程汇智国内直连</t>
  </si>
  <si>
    <t>1861</t>
  </si>
  <si>
    <t>2023-03-31 19:11:01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</si>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</sst>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color rgb="FFFF0000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457200</xdr:colOff>
      <xdr:row>45</xdr:row>
      <xdr:rowOff>99060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08960"/>
          <a:ext cx="953262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Q7" sqref="Q7"/>
    </sheetView>
  </sheetViews>
  <sheetFormatPr defaultColWidth="9" defaultRowHeight="14.4" outlineLevelRow="1"/>
  <cols>
    <col min="6" max="6" width="10.7777777777778"/>
    <col min="18" max="18" width="10.7777777777778"/>
  </cols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45016</v>
      </c>
      <c r="G2" s="7">
        <v>45017</v>
      </c>
      <c r="H2" s="4">
        <v>1</v>
      </c>
      <c r="I2" s="4">
        <v>1</v>
      </c>
      <c r="J2" s="4">
        <v>1</v>
      </c>
      <c r="K2" s="4" t="s">
        <v>30</v>
      </c>
      <c r="L2" s="4">
        <v>576.62</v>
      </c>
      <c r="M2" s="4">
        <v>576.62</v>
      </c>
      <c r="N2" s="4" t="s">
        <v>31</v>
      </c>
      <c r="O2" s="4" t="s">
        <v>32</v>
      </c>
      <c r="P2" s="4" t="s">
        <v>33</v>
      </c>
      <c r="Q2" s="4">
        <v>0</v>
      </c>
      <c r="R2" s="6">
        <v>45016</v>
      </c>
      <c r="S2" s="7">
        <v>45020</v>
      </c>
      <c r="T2" s="4" t="s">
        <v>34</v>
      </c>
      <c r="U2" s="4">
        <v>576.62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F9" sqref="F9"/>
    </sheetView>
  </sheetViews>
  <sheetFormatPr defaultColWidth="9" defaultRowHeight="14.4"/>
  <cols>
    <col min="1" max="1" width="12.8888888888889"/>
    <col min="2" max="2" width="10.7777777777778"/>
    <col min="3" max="3" width="9.66666666666667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37</v>
      </c>
    </row>
    <row r="2" spans="1:9">
      <c r="A2" s="5">
        <v>999223432804443</v>
      </c>
      <c r="B2" s="6">
        <v>45016</v>
      </c>
      <c r="C2" s="7">
        <v>45017</v>
      </c>
      <c r="D2" s="4">
        <v>576.62</v>
      </c>
      <c r="E2" t="str">
        <f>VLOOKUP(A2,HOP!A:L,12,0)</f>
        <v>576.62</v>
      </c>
      <c r="F2" t="str">
        <f>VLOOKUP(A2,HOP!A:C,3,0)</f>
        <v>3187271</v>
      </c>
      <c r="G2">
        <f>D2-E2</f>
        <v>0</v>
      </c>
      <c r="H2" t="str">
        <f>$H$1&amp;F2</f>
        <v>，3187271</v>
      </c>
      <c r="I2" t="str">
        <f>VLOOKUP(A2,HOP!A:U,21,0)</f>
        <v>直连</v>
      </c>
    </row>
    <row r="4" spans="4:4">
      <c r="D4">
        <f>SUM(D2:D3)</f>
        <v>576.62</v>
      </c>
    </row>
    <row r="11" spans="1:3">
      <c r="A11" s="8" t="s">
        <v>38</v>
      </c>
      <c r="B11">
        <v>576.62</v>
      </c>
      <c r="C11">
        <v>658.41</v>
      </c>
    </row>
    <row r="12" spans="1:1">
      <c r="A12" s="9" t="s">
        <v>39</v>
      </c>
    </row>
    <row r="13" spans="1:1">
      <c r="A13" s="10" t="s">
        <v>40</v>
      </c>
    </row>
  </sheetData>
  <autoFilter ref="A1:I2">
    <extLst/>
  </autoFilter>
  <conditionalFormatting sqref="A1:A13 A15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C5" sqref="C5"/>
    </sheetView>
  </sheetViews>
  <sheetFormatPr defaultColWidth="9" defaultRowHeight="14.4" outlineLevelRow="1"/>
  <cols>
    <col min="1" max="1" width="12.8888888888889"/>
  </cols>
  <sheetData>
    <row r="1" spans="1:22">
      <c r="A1" s="1" t="s">
        <v>41</v>
      </c>
      <c r="B1" s="1" t="s">
        <v>42</v>
      </c>
      <c r="C1" s="1" t="s">
        <v>43</v>
      </c>
      <c r="D1" s="1" t="s">
        <v>44</v>
      </c>
      <c r="E1" s="1" t="s">
        <v>13</v>
      </c>
      <c r="F1" s="1" t="s">
        <v>5</v>
      </c>
      <c r="G1" s="1" t="s">
        <v>6</v>
      </c>
      <c r="H1" s="1" t="s">
        <v>45</v>
      </c>
      <c r="I1" s="1" t="s">
        <v>46</v>
      </c>
      <c r="J1" s="1" t="s">
        <v>47</v>
      </c>
      <c r="K1" s="1" t="s">
        <v>48</v>
      </c>
      <c r="L1" s="1" t="s">
        <v>49</v>
      </c>
      <c r="M1" s="1" t="s">
        <v>50</v>
      </c>
      <c r="N1" s="1" t="s">
        <v>51</v>
      </c>
      <c r="O1" s="1" t="s">
        <v>52</v>
      </c>
      <c r="P1" s="1" t="s">
        <v>53</v>
      </c>
      <c r="Q1" s="1" t="s">
        <v>54</v>
      </c>
      <c r="R1" s="1" t="s">
        <v>55</v>
      </c>
      <c r="S1" s="1" t="s">
        <v>56</v>
      </c>
      <c r="T1" s="1" t="s">
        <v>57</v>
      </c>
      <c r="U1" s="1" t="s">
        <v>58</v>
      </c>
      <c r="V1" s="1" t="s">
        <v>59</v>
      </c>
    </row>
    <row r="2" spans="1:22">
      <c r="A2" s="2">
        <v>999223432804443</v>
      </c>
      <c r="B2" s="3" t="s">
        <v>60</v>
      </c>
      <c r="C2" s="3" t="s">
        <v>61</v>
      </c>
      <c r="D2" s="3" t="s">
        <v>62</v>
      </c>
      <c r="E2" s="3" t="s">
        <v>31</v>
      </c>
      <c r="F2" s="3" t="s">
        <v>60</v>
      </c>
      <c r="G2" s="3" t="s">
        <v>63</v>
      </c>
      <c r="H2" s="3" t="s">
        <v>64</v>
      </c>
      <c r="I2" s="3" t="s">
        <v>65</v>
      </c>
      <c r="J2" s="3" t="s">
        <v>66</v>
      </c>
      <c r="K2" s="3" t="s">
        <v>65</v>
      </c>
      <c r="L2" s="3" t="s">
        <v>65</v>
      </c>
      <c r="M2" s="3" t="s">
        <v>67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2023-04-10T08:33:09Z</dcterms:created>
  <dcterms:modified xsi:type="dcterms:W3CDTF">2023-04-10T08:53:42Z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2CD1D6C87DDD4B62965B67372742C9C8_12</vt:lpwstr>
  </property>
  <property fmtid="{D5CDD505-2E9C-101B-9397-08002B2CF9AE}" pid="3" name="KSOProductBuildVer">
    <vt:lpwstr>2052-11.1.0.14036</vt:lpwstr>
  </property>
</Properties>
</file>